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980" windowHeight="1170" activeTab="0"/>
  </bookViews>
  <sheets>
    <sheet name="15г на подп" sheetId="1" r:id="rId1"/>
  </sheets>
  <definedNames>
    <definedName name="_xlnm.Print_Titles" localSheetId="0">'15г на подп'!$7:$9</definedName>
  </definedNames>
  <calcPr fullCalcOnLoad="1"/>
</workbook>
</file>

<file path=xl/sharedStrings.xml><?xml version="1.0" encoding="utf-8"?>
<sst xmlns="http://schemas.openxmlformats.org/spreadsheetml/2006/main" count="1884" uniqueCount="1211">
  <si>
    <t>Врезка полиэтиленового подземного
 газопровода диаметром до 100 мм встык</t>
  </si>
  <si>
    <t>Врезка полиэтиленового подземного
 газопровода диаметром 101-200 мм встык</t>
  </si>
  <si>
    <t>Врезка полиэтиленового подземного
 газопровода диаметром 201-300 мм встык</t>
  </si>
  <si>
    <t>Врезка полиэтиленового подземного
 газопровода диаметром 301-400 мм встык</t>
  </si>
  <si>
    <t>Врезка полиэтиленового подземного
 газопровода диаметром 401-500 мм встык</t>
  </si>
  <si>
    <t>Монтаж крана диаметром 15-20 мм 
без применения сварочных работ</t>
  </si>
  <si>
    <t>Монтаж крана диаметром 25 мм 
без применения сварочных работ</t>
  </si>
  <si>
    <t>Монтаж крана диаметром 32 мм 
без применения сварочных работ</t>
  </si>
  <si>
    <t>Монтаж крана диаметром 50 мм 
без применения сварочных работ</t>
  </si>
  <si>
    <t>Монтаж вертикального футляра 
диаметром до 150 мм на газопроводе (1 п.м.)</t>
  </si>
  <si>
    <t>Монтаж крана диаметром 15-20 мм 
с применением сварочных работ</t>
  </si>
  <si>
    <t>Монтаж крана диаметром 25 мм 
с применением сварочных работ</t>
  </si>
  <si>
    <t>Монтаж крана диаметром 32 мм 
с применением сварочных работ</t>
  </si>
  <si>
    <t>Монтаж крана диаметром 50 мм 
с применением сварочных работ</t>
  </si>
  <si>
    <t>Монтаж фильтра</t>
  </si>
  <si>
    <t>Монтаж печной горелки</t>
  </si>
  <si>
    <t>Монтаж газовой плиты</t>
  </si>
  <si>
    <t>Монтаж газовой колонки</t>
  </si>
  <si>
    <t>Монтаж аппарата АОГВ</t>
  </si>
  <si>
    <t>Монтаж клапана термо-запорного 
диаметром 20 мм</t>
  </si>
  <si>
    <t>Монтаж 1 метра трубы, диаметром 
25-30 мм на наружную газификацию</t>
  </si>
  <si>
    <t>Монтаж 1 метра трубы, диаметром 
57-75 мм на наружную газификацию</t>
  </si>
  <si>
    <t>Монтаж 1 метра трубы, диаметром 
75-100 мм на наружную газификацию</t>
  </si>
  <si>
    <t>Монтаж 1 метра трубы, диаметром 
свыше 100 мм на наружную газификацию</t>
  </si>
  <si>
    <t>Монтаж 1 метра трубы, диаметром 
15-20 мм на внутреннюю газификацию</t>
  </si>
  <si>
    <t>Монтаж 1 метра трубы, диаметром 
25 мм на внутреннюю газификацию</t>
  </si>
  <si>
    <t>Монтаж 1 метра трубы, диаметром 
57-100 мм на подземную газификацию</t>
  </si>
  <si>
    <t>Монтаж, наладка и пуск комплекта системы контроля загазованности без клапана</t>
  </si>
  <si>
    <t>Монтаж электромагнитного клапана 
системы контроля загазованности для индивидуальных жилых домов и квартир</t>
  </si>
  <si>
    <t>Монтаж электромагнитного клапана 
системы контроля загазованности для промышленных предприятий</t>
  </si>
  <si>
    <t>Монтаж сигнализатора загазованности 
без клапана для индивидуальных жилых домов и квартир</t>
  </si>
  <si>
    <t>Монтаж изолирующих фланцев 
диаметром до 100 мм (комплект из 2-х фланцев)</t>
  </si>
  <si>
    <t>Монтаж изолирующих фланцев 
диаметром до 150 мм (комплект из 2-х фланцев)</t>
  </si>
  <si>
    <t>Монтаж изолирующих фланцев 
диаметром до 200 мм (комплект из 2-х фланцев)</t>
  </si>
  <si>
    <t>Монтаж изолирующих фланцев 
диаметром до 300 мм (комплект из 2-х фланцев)</t>
  </si>
  <si>
    <t>Установка опоры под газопровод</t>
  </si>
  <si>
    <t>Замена газового счетчика в котельной  без применения сварки</t>
  </si>
  <si>
    <t>Пробивка отверстий в кирпичной стене для проклади г/п под трубу диаметром 25 мм</t>
  </si>
  <si>
    <t>Восстановление вручную поврежденных мест защитного покрытия газопровода битумной изоляции (на м2 поверхности газопровода)</t>
  </si>
  <si>
    <t>Прием в эксплуатацию ГРП (ГРУ)</t>
  </si>
  <si>
    <t>Приемка в эксплуатацию газовой плиты</t>
  </si>
  <si>
    <t>Приемка в эксплуатацию газового 
счетчика</t>
  </si>
  <si>
    <t>Приемка в эксплуатацию вновь построенного газопровода</t>
  </si>
  <si>
    <t>Прием в эксплуатацию технологической газоиспользующей установки предприятия</t>
  </si>
  <si>
    <t>Прием в эксплуатацию системы загазованности помещений котельной и бытового предприятия</t>
  </si>
  <si>
    <t>Прием в эксплуатацию газифицированной котельной</t>
  </si>
  <si>
    <t>Прием в эксплуатацию электрохимических устройств</t>
  </si>
  <si>
    <t>Прием в эксплуатацию газового оборудования жилого дома индивидуальной застройки</t>
  </si>
  <si>
    <t>Проверка защитного покрытия газопровода перед опусканиемего в траншею при диаметре газопровода  101-300 мм</t>
  </si>
  <si>
    <t>Проверка защитного покрытия газопровода перед опусканиемего в траншею при диаметре газопровода  свыше 300 мм</t>
  </si>
  <si>
    <t>10м</t>
  </si>
  <si>
    <t>10 м</t>
  </si>
  <si>
    <t>Механическое испытание сварных стыков</t>
  </si>
  <si>
    <t>Рассмотрение исходной и 
тех.документации для определения возможности выдачи тех.условий на проектирование надземного г/п</t>
  </si>
  <si>
    <t>Рассмотрение исходной и 
тех.документации для определения возможности выдачи тех.условий на проектирование подземного г/п</t>
  </si>
  <si>
    <t>Рассмотрение исходной и 
тех.документации для определения возможности выдачи тех.условий на проектирование ГРС населенного пункта сельской местности</t>
  </si>
  <si>
    <t>Рассмотрение исходной и 
тех.документации для определения возможности выдачи тех.условий на проектирование ГРС поселка городского типа или микрорайона города с населением до 50 тыс.жителей</t>
  </si>
  <si>
    <t>Рассмотрение исходной и 
тех.документации для определения возможности выдачи тех.условий на проектирование межпоселкового г/п</t>
  </si>
  <si>
    <t>Рассмотрение исходной и 
тех.документации для определения возможности выдачи тех.условий на проектирование ГРП</t>
  </si>
  <si>
    <t>Рассмотрение исходной и 
тех.документации для определения возможности выдачи тех.условий на проектирование ШРП</t>
  </si>
  <si>
    <t>Рассмотрение исходной и 
тех.документации для определения возможности выдачи тех.условий на проектирование ГРС предприятия или котельной с ГРУ</t>
  </si>
  <si>
    <t>Рассмотрение исходной и 
тех.документации для определения возможности выдачи тех.условий на проектирование ГРС предприятия или котельной</t>
  </si>
  <si>
    <t>Рассмотрение исходной и 
тех.документации для определения возможности выдачи тех.условий на проектирование ГРС общественного здания производственного назначения</t>
  </si>
  <si>
    <t xml:space="preserve">Рассмотрение исходной и 
тех.документации для определения возможности выдачи тех.условий на установку бытовых г/приборов в производственном, общественном и др.зданиях </t>
  </si>
  <si>
    <t>Рассмотрение исходной и 
тех.документации для определения возможности выдачи тех.условий на реконструкцию ГРП</t>
  </si>
  <si>
    <t>Рассмотрение исходной и 
тех.документации для определения возможности выдачи тех.условий на вынос и(или) демонтаж подземного г/провода</t>
  </si>
  <si>
    <t>Рассмотрение исходной и 
тех.документации для определения возможности выдачи тех.условий на вынос и(или) демонтаж надземного г/провода</t>
  </si>
  <si>
    <t>Рассмотрение исходной и 
тех.документации для определения возможности выдачи тех.условий на реконструкцию ГРП предприятия или котельной</t>
  </si>
  <si>
    <t>Рассмотрение исходной и 
тех.документации для определения возможности выдачи тех.условий на установку промышленного счетчика газа</t>
  </si>
  <si>
    <t>Рассмотрение исходной и 
тех.документации для определения возможности выдачи тех.условий на установку счетчика газа в коммунально-бытовом предприятии</t>
  </si>
  <si>
    <t xml:space="preserve">Рассмотрение исходной и 
тех.документации для определения возможности выдачи тех.условий на перенос существующих бытовых газовых приборов в производственном, общественном здании с учетом согласования </t>
  </si>
  <si>
    <t>Рассмотрение исходной и 
тех.документации для определения возможности выдачи тех.условий на проектирование ГРС жилого дома индивидуальной застройки с учетом согласования</t>
  </si>
  <si>
    <t>Рассмотрение исходной и 
тех.документации для определения возможности выдачи тех.условий на газификацию бани (летней кухни, гаража, теплицы) с учетом согласования</t>
  </si>
  <si>
    <t>Выполнение проекта газификации жилого дома индивидуальной застройки при наличии газовой плиты с вводом до 10 м и г/счетчика; (при необходимости выезда на место обследования применять коэффициент 1,5)</t>
  </si>
  <si>
    <t>при наличии газовой плиты и отопительного прибора с вводом до 10 м и г/счетчика;(при необходимости выезда на место обследования применять коэффициент 1,5)</t>
  </si>
  <si>
    <t>- при наличии газовой плиты, ото-
пительного прибора и проточного водонагревателя с вводом до 10 м и г/счетчика; (при необходимости выезда на место обследования применять коэффициент 1,5)</t>
  </si>
  <si>
    <t>-при наличии газовой плиты, двух отопительных приборов и прото-
чного водонагревателя с вводом до 10 м и г/счетчика. (при установке ввода свыше 10 м, примемять коэффициент 1,25)  (при необходимости выезда на место обследования применять коэффициент 1,5)</t>
  </si>
  <si>
    <t>Выполнение проекта на установку
бытового газового счетчика в
жилом доме (при необходимости выезда на место обследования применять коэффициент 1,5)</t>
  </si>
  <si>
    <t>Выполнение проекта газификации бани, летней кухни с вводом до 10 м;(При установке ввода свыше 10 м, применять коэффициент 1,25). (при необходимости выезда на место обследования применять коэффициент 1,5)</t>
  </si>
  <si>
    <t>Внесение изменений в проект прокладки надземного газопро-
вода (при необходимости выезда на место обследования применять коэффициент 1,5)</t>
  </si>
  <si>
    <t>Объект</t>
  </si>
  <si>
    <t>Использование автомобильного крана КС 31575 на час</t>
  </si>
  <si>
    <t>Вызов мастера на объект с целью определения объема монтажных работ и комплектации материала</t>
  </si>
  <si>
    <t>12.1 рассмотрение исходной и технической документации для определения возможности выдачи тех.условий на проектирование ГРС и согласование проектов</t>
  </si>
  <si>
    <t>Единица измерения</t>
  </si>
  <si>
    <t>шт</t>
  </si>
  <si>
    <t>Технический надзор при строительстве ГРП, ШРП, РДНК.</t>
  </si>
  <si>
    <t>Технический надзор при строительстве  внутридомового газопровода к отопительным приборам в многоэтажном жилом доме</t>
  </si>
  <si>
    <t>Проверка исполнительно-тех-нической документации на построенный подзем. г/провод до 100м (на каждые послед.100м г/п примен. К.0,5)</t>
  </si>
  <si>
    <t>Проверка исполнительно-технической документации на построенный надземный г/провод до100м ( к.05 )</t>
  </si>
  <si>
    <t>Проверка исполнительно-технической документации на построенный подземный г/провод</t>
  </si>
  <si>
    <t>Проверка исполнительно-технической документации на построенный ГРП ( на ГРУ прим.к.0,5 )</t>
  </si>
  <si>
    <t>Проверка исполнительно-технической документации на построенный ШРП,РДГК,РДНК и др.</t>
  </si>
  <si>
    <t>Проверка исполнительно-технической докум-и на законченное строительство г/пр и монтаж г/оборудования котельной(с ГРУ и 1 котлом) на допол.прим. к.0,5</t>
  </si>
  <si>
    <t>Проверка исполнительно-технической документации на законченное строительство г/провода и монтаж г/оборудования котельной или предприятия</t>
  </si>
  <si>
    <t>Проверка исп.-тех. документации на законченное строительство г/пр и монтаж г/оборудования админист., общест-го здания всех назначений.</t>
  </si>
  <si>
    <t>Проверка исп.-тех. документации на законченное строительство многоквартирного жилого дома(до 100 квартир)</t>
  </si>
  <si>
    <t>Проверка исп.-тех. документа- ции на законченное строитель- ство г/провода и монтаж г/обо- рудования жилого дома индивид.застройки</t>
  </si>
  <si>
    <t>Проверка исполнительно-технической документации на построенный надземный г/провод в сельской местности на 1 км (на каждый послед.км г/пр примен. К.0,5)</t>
  </si>
  <si>
    <t>Проверка исполнительно-технической документации на построенный подземный г/провод в сельской местности на 1 км (на каждый послед.км г/пр примен. К.0,5)</t>
  </si>
  <si>
    <t>м2</t>
  </si>
  <si>
    <t>Разработка грунта вручную в траншее</t>
  </si>
  <si>
    <t>м3</t>
  </si>
  <si>
    <t>10 м3</t>
  </si>
  <si>
    <t>Присыпка траншеи вручную</t>
  </si>
  <si>
    <t>Присыпка траншеи экскаватором</t>
  </si>
  <si>
    <t>Устройство щебеночного покрытия вручную</t>
  </si>
  <si>
    <t>час</t>
  </si>
  <si>
    <t xml:space="preserve">Использование а/м МАЗ-53371 на 1 час
</t>
  </si>
  <si>
    <t>Использование а/м КАМАЗ 651150 на 1 час</t>
  </si>
  <si>
    <t>Использование экскаватора на 1 час, пробег 20 км/час для СКРиВ</t>
  </si>
  <si>
    <t>Первичный пуск газа в ГРП (ГРУ) при одной нитке газопровода</t>
  </si>
  <si>
    <t>То же, при двух нитках газопровода (При трех нитках применять коэффициент 1,3)</t>
  </si>
  <si>
    <t>Первичный пуск газа в ШРП при одной нитке газопровода</t>
  </si>
  <si>
    <t>То же, при двух нитках газопровода</t>
  </si>
  <si>
    <t>Первичный пуск подземного газопровода к предприятию</t>
  </si>
  <si>
    <t>Первичный пуск надземного газопровода к предприятию</t>
  </si>
  <si>
    <t>Первичный пуск газа в газовое оборудование котельной малой мощности с одним котлом (до 1 Гкал/г) с автоматикой</t>
  </si>
  <si>
    <t>То же, без автоматики</t>
  </si>
  <si>
    <t>Первичный пуск каждого последующего котла малой мощности с автоматикой</t>
  </si>
  <si>
    <t>Первичный пуск газа в газовое оборудование котельной средней мощности с одним котлом (от 1 до 5 Гкал/г) с автоматикой</t>
  </si>
  <si>
    <t>Первичный пуск каждого последующего котла средней мощности с автоматикой</t>
  </si>
  <si>
    <t>Первичный пуск в эксплуатацию газового оборудования котельной с одним котлом малой мощности с автоматикой и ГРУ</t>
  </si>
  <si>
    <t>Первичный пуск в эксплуатацию газового оборудовапия котельной с одним котлом средней мощности с автоматикой и ГРУ</t>
  </si>
  <si>
    <t>Первичный пуск газа в технологическую газоиспользующую установку предприятия</t>
  </si>
  <si>
    <t>Пуско-наладочные работы по вводу в эксплуатацию горелок инфракрасного излучения</t>
  </si>
  <si>
    <t>Первичный пуск газа в газовое оборудование общественного здания производственного назначения, административного, общественного здания</t>
  </si>
  <si>
    <t>Пуско-наладочные работы по вводу в эксплуатацию подземного газопровода(ввод до 25 м) (При длине ввода свыше 25 м –применять коэффициент 1,2)</t>
  </si>
  <si>
    <t>Пуско-наладочные работы по вводу в эксплуатацию надземного газопровода к жилому дому (При длине газопровода свыше 100 м применять коэффициент 1,1)</t>
  </si>
  <si>
    <t>Первичный пуск газа в газовое оборудование жилого дома индивидуальной застройки при установке плиты (При установке двух плит применять коэффициент 1,8; при установке бытового счетчика газа применять коэффициент 1,15) (При повторном пуске газа в п.24—42 применять к.0,3)</t>
  </si>
  <si>
    <t>То же, при установке проточного водонагревателя (При установке двух водонагревателей применять коэффициент 1,8, при установке бытового счетчика газа применять коэффициент 1,05)</t>
  </si>
  <si>
    <t>То же, при установке отопительного аппарата (При установке двух отопительных аппаратов применять коэффициент 1,8; при установке бытового счетчика газа применять коэффициент 1,1).</t>
  </si>
  <si>
    <t>То же, при установке плиты и отопительного аппарата (При установке двух отопительных аппаратов применять коэффициент 1,4; при установке бытового счетчика газа применять коэффициент 1,08)</t>
  </si>
  <si>
    <t>То же, при установке двух плит и двух отопительных аппаратов (При установке газового счетчика применять коэффициент 1,03; двух счетчиков коэффициент 1,06)</t>
  </si>
  <si>
    <t>Первичный пуск газа в газовое оборудование жилого дома индивидуальной застройки –при установки плиты и отопительной горелки (При установке двух горелок применять коэффициент 1,3; бытового счетчика – коэффициент 1,1)</t>
  </si>
  <si>
    <t>То же, при установке двух плит и двух отопительных горелок</t>
  </si>
  <si>
    <t>Первичный пуск газа в газовое оборудование жилого дома индивидуальной застройки при установке плиты и проточного водонагревателя (При установке двух водонагревателей при менять коэффициент 1,5; при установке бытового счетчика газа применять коэффициент 1,07)</t>
  </si>
  <si>
    <t>То же, при установке двух плит и двух проточных водонагревателей (При установке газового счетчика применять коэффициент 1,04; при установке двух счетчиков применять коэффициент 1,08)</t>
  </si>
  <si>
    <t>Первичный пуск газа в газовое оборудование жилого дома, индивидуальной застройки при установке плиты, проточного водонагревателя и отопительной горелки (при установке бытового счетчика газа применять коэффициент 1,05)</t>
  </si>
  <si>
    <t>Первичный пуск газа в газовое оборудование жилого дома индивидуальной застройки при установке плиты, проточного водонагревателя и отопительного аппарата (При установке счетчика применять коэффициент 1,03)</t>
  </si>
  <si>
    <t>То же, при установке плиты, проточного водонагревателя и двух отопительных аппаратов (При установке двух плит применять коэффициент 1,03; двух счетчиков – коэффициент 1,06)</t>
  </si>
  <si>
    <t>То же, при установке двух плит, двух водонагревателей и двух отопительных аппаратов (При установке газового счетчика применять коэффициент 1,03; двух счетчиков применять коэффициент 1,06)</t>
  </si>
  <si>
    <t>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до 5</t>
  </si>
  <si>
    <t>То же, при количестве приборов на одном стояке 11-15</t>
  </si>
  <si>
    <t>То же, при количестве приборов свыше 16</t>
  </si>
  <si>
    <t>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до 10</t>
  </si>
  <si>
    <t>То же, при количестве приборов на одном стояке свыше 10</t>
  </si>
  <si>
    <t>Врезка подземного газопровода
 диаметром  401-500 мм приспособлением Новака</t>
  </si>
  <si>
    <t>Врезка подземного газопровода
 диаметром  301-400 мм приспособлением Новака</t>
  </si>
  <si>
    <t>Врезка подземного газопровода
 диаметром  201-300 мм приспособлением Новака</t>
  </si>
  <si>
    <t>Врезка подземного газопровода
 диаметром  101-200 мм приспособлением Новака</t>
  </si>
  <si>
    <t>Врезка подземного газопровода
 диаметром до 100 мм приспособлением Новака</t>
  </si>
  <si>
    <t>Рассмотрение исходной и 
тех.документации для определения возможности выдачи тех.условий на установку дополнительных г/приборов в жилом доме с учетом согласования</t>
  </si>
  <si>
    <t>Рассмотрение исходной и 
тех.документации для определения возможности выдачи тех.условий на перенос существующих газовых  приборов в жилом доме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</si>
  <si>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на существующем г/п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</si>
  <si>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и перенос газового оборудования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</si>
  <si>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и дополнительного газового оборудования с учетом согласования</t>
  </si>
  <si>
    <t>Рассмотрение исходной и 
тех.документации для определения возможности выдачи тех.условий на проектирование жилого дома от места подключения до приборов с кол-ом квартир до 20 с учетом согласования</t>
  </si>
  <si>
    <t>Рассмотрение исходной и 
тех.документации для определения возможности выдачи тех.условий на проектирование ГРС многоквартирного дома жилого дома от места подключения до приборов</t>
  </si>
  <si>
    <t>Рассмотрение исходной и 
тех.документации для определения возможности выдачи тех.условий на проектирование ГРС многоквартирного  жилого дома ШРП от места подключения до приборов</t>
  </si>
  <si>
    <t>Рассмотрение исходной и 
тех.документации для определения возможности выдачи тех.условий на проектирование пересечения существующего г/провода автодорогами.волоконно-оптическими линиями связи.водопроводом.канализацией.нефтепроводами и др</t>
  </si>
  <si>
    <t>Рассмотрение исходной и 
тех.документации для определения возможности выдачи тех.условий на установку системы автоматического контроля загазованности в производственном, общественном и др.зданиях с учетом согласования</t>
  </si>
  <si>
    <t>Согласование проекта ГРС поселка городского типа или микрорайона города с населением до 50 тыс.жителей</t>
  </si>
  <si>
    <t>Согласование проекта ГРС населенного пункта сельской местности при количестве домов до 10</t>
  </si>
  <si>
    <t>Согласование проекта ГРС населенного пункта сельской местности при количестве домов до 50</t>
  </si>
  <si>
    <t>Согласование проекта ГРС населенного пункта сельской местности при количестве домов до 100 (на каждые допю10 домов прим.коэф.1,1)</t>
  </si>
  <si>
    <t>Согласование проекта прокладки подземного г/провода в населенном пункте</t>
  </si>
  <si>
    <t>Согласование проекта прокладки надземного г/провода в населенном пункте</t>
  </si>
  <si>
    <t>Согласование проекта прокладки межпоселкового подземного г/провода протяженностью до 5 км</t>
  </si>
  <si>
    <t>Согласование проекта прокладки межпоселкового подземного г/провода протяженностью до 10 км ( на каждые доп.5 км свыше 10 км прим.коэф.1,5)</t>
  </si>
  <si>
    <t>Согласование проекта строительства ГРП</t>
  </si>
  <si>
    <t>Согласование проекта установки ШРП</t>
  </si>
  <si>
    <t>Согласование проекта ГРС предприятия или котельной с ГРУ</t>
  </si>
  <si>
    <t xml:space="preserve">Согласование проекта ГРС предприятия или котельной </t>
  </si>
  <si>
    <t>Согласование проекта ГРС общественного здания производственного назначения</t>
  </si>
  <si>
    <t>Согласование проекта на установку бытовых г/приборов в производственном, общественном и др.зданиях</t>
  </si>
  <si>
    <t>Согласование проекта реконструкции ГРП</t>
  </si>
  <si>
    <t>Согласование проекта на вынос и(или) демонтаж подземного г/провода</t>
  </si>
  <si>
    <t>Согласование проекта на вынос и(или) демонтаж надземного г/провода</t>
  </si>
  <si>
    <t>Согласование проекта реконструкции ГРС предприятия или котельной</t>
  </si>
  <si>
    <t>Согласование проекта на установку промышленного счетчика газа</t>
  </si>
  <si>
    <t>Согласование проекта на установку  счетчика газа в коммунально-бытовом предприятии</t>
  </si>
  <si>
    <t>Согласование проекта ГРС на проектирование жилого дома от места подключения до приборов с кол-ом квартир до 20</t>
  </si>
  <si>
    <t>Согласование проекта ГРС на проектирование жилого дома от места подключения до прибора многоквартирного жилого дома с одним вводом и фасадным г/проводом</t>
  </si>
  <si>
    <t xml:space="preserve">Согласование проекта ГРС на проектирование жилого дома от места подключения до прибора многоквартирного жилого дома </t>
  </si>
  <si>
    <t>Согласование проекта ГРС на проектирование жилого дома от места подключения до прибора многоквартирного жилого дома с ШРП</t>
  </si>
  <si>
    <t>Согласование проекта прокладки других инженерных подземных коммуникаций</t>
  </si>
  <si>
    <t>Согласование места размещения строительства (с выездом на место с коэф.1,5)</t>
  </si>
  <si>
    <t>Пересогласование проекта ГРС поселка городского типа или микрорайона города с населением до 50 тыс.жителей</t>
  </si>
  <si>
    <t>Пересогласование проекта ГРС населенного пункта сельской местности при кол-ве домов до 10</t>
  </si>
  <si>
    <t>Пересогласование проекта ГРС населенного пункта сельской местности при кол-ве домов до 50</t>
  </si>
  <si>
    <t>Пересогласование проекта ГРС населенного пункта сельской местности при кол-ве домов до 100(на каждые доп.10 домов цена увелич.на 10%)</t>
  </si>
  <si>
    <t>Пересогласование проекта прокладки подземного г/провода в населенном пункте</t>
  </si>
  <si>
    <t>Пересогласование проекта прокладки надземного г/провода в населенном пункте</t>
  </si>
  <si>
    <t>Пересогласование проекта прокладки межпоселкового подземного г/провода протяженностью до 5 км</t>
  </si>
  <si>
    <t>Пересогласование проекта прокладки межпоселкового подземного г/провода протяженностью до 10 км (на каждые доп.5км свыше 10км цена увелич.на 50%)</t>
  </si>
  <si>
    <t>Пересогласование проекта строительства ГРП</t>
  </si>
  <si>
    <t>Пересогласование проекта строительства ШРП</t>
  </si>
  <si>
    <t>Пересогласование проекта ГРС предприятия или котельной с ГРУ</t>
  </si>
  <si>
    <t xml:space="preserve">Пересогласование проекта ГРС предприятия или котельной </t>
  </si>
  <si>
    <t>Пересогласование проекта ГРС общественного здания производственного назначения</t>
  </si>
  <si>
    <t>Пересогласование проекта на установку бытовых г/приборов в производственном, общественном и др.зданиях</t>
  </si>
  <si>
    <t>Пересогласование проекта реконструкции ГРП</t>
  </si>
  <si>
    <t>Пересогласование проекта на вынос и(или) демонтаж подземного г/проводареконструкции ГРП</t>
  </si>
  <si>
    <t>Пересогласование проекта на вынос и(или) демонтаж надземного г/проводареконструкции ГРП</t>
  </si>
  <si>
    <t xml:space="preserve">Пересогласование проекта реконструкции ГРС предприятия или котельной </t>
  </si>
  <si>
    <t>Пересогласование проекта на установку промышленного счетчика газа</t>
  </si>
  <si>
    <t>Пересогласование проекта ГРС на проектирование жилого дома от места подключения до приборов с кол-ом квартир до 20</t>
  </si>
  <si>
    <t>Пересогласование проекта ГРС  от места подключения до прибора многоквартирного жилого дома с одним вводом и фасадным г/проводом</t>
  </si>
  <si>
    <t xml:space="preserve">Пересогласование проекта ГРС  от места подключения до прибора многоквартирного жилого дома </t>
  </si>
  <si>
    <t>Пересогласование проекта ГРС  от места подключения до прибора многоквартирного жилого дома при планировании квартир в двух уровнях</t>
  </si>
  <si>
    <t>Пересогласование проекта ГРС  от места подключения до прибора многоквартирного жилого домас ШРП</t>
  </si>
  <si>
    <t>Пересогласование проекта прокладки других инженерных коммуникаций</t>
  </si>
  <si>
    <t>Пересогласование места размещения объекта строительства</t>
  </si>
  <si>
    <t>Подготовка заключения по использованию газообразного топлива</t>
  </si>
  <si>
    <t>Согласование проекта пересечения существующего г/провода автодорогами, волоконно-оптическими линиями связи, водопроводом, канализацией, нефтепроводами и др.</t>
  </si>
  <si>
    <t>Выдача копий архивных документов 
населению на 1 листе</t>
  </si>
  <si>
    <t>Выдача копий архивных документов 
предприятиям на 1 листе</t>
  </si>
  <si>
    <t>Оформление исполнительно-технической 
документации на самовольно установленный г/прибор(плита, колонка, АОГВ, и т.д.) (при отсутствии ИТД)</t>
  </si>
  <si>
    <t>Оформление исполнительно-технической 
документации на газификацию жилого дома (при отсутствии ИТД)</t>
  </si>
  <si>
    <t>Технический надзор при строительстве подземного газопровода до 100м(на каждые последующие 100 м примен. К.0.7)</t>
  </si>
  <si>
    <t>Технический надзор за строительством надземного газопровода (на каждые последующие 25 м применять К. 0.6 )</t>
  </si>
  <si>
    <t xml:space="preserve">Технический надзор за строительством подземного г/провода ввода до 25м (на каждые послед.25м примен. К 0.6 ) </t>
  </si>
  <si>
    <t>Технический надзор за строительством внутреннего  г/провода и монтажом г/оборудования котельной или предприятия</t>
  </si>
  <si>
    <t>Технический надзор за строительством внутреннего г/провода и монтажом г/оборудования, ГРУ и котельной или предпр-я</t>
  </si>
  <si>
    <t>Технический надзор за строительством и монтажом фасадного и внутреннего г/провода, монтажом г/оборудования административного, общественного здания всех назначений при наличии 1 топочной установки (на каждую доп. топоч. уст. прим.К.0,6)</t>
  </si>
  <si>
    <t>Технический надзор при строительстве надземного и внутридомового газопровода в многоэтажном жилом доме</t>
  </si>
  <si>
    <t>Наименование работ (услуг)</t>
  </si>
  <si>
    <t>стояк</t>
  </si>
  <si>
    <t>объект</t>
  </si>
  <si>
    <t>км</t>
  </si>
  <si>
    <t>Замена газовой колонки</t>
  </si>
  <si>
    <t>Замена водяного блока КГИ - 56</t>
  </si>
  <si>
    <t>Замена электромагнитного клапана ВПГ</t>
  </si>
  <si>
    <t>Замена водяного регулятора Л-3</t>
  </si>
  <si>
    <t>Замена трубок радиатора КГИ-56</t>
  </si>
  <si>
    <t>Замена подводящей трубки холодной воды</t>
  </si>
  <si>
    <t>Замена теплообменника ВПГ</t>
  </si>
  <si>
    <t>Замена теплообменника КГИ-56</t>
  </si>
  <si>
    <t>Замена биметаллической пластинки</t>
  </si>
  <si>
    <t>Замена запальника газовой колонки</t>
  </si>
  <si>
    <t>Замена мембраны водяной части блок-крана</t>
  </si>
  <si>
    <t>Замена газовой части блок-крана ВПГ</t>
  </si>
  <si>
    <t>Замена горелки проточного водонагревателя</t>
  </si>
  <si>
    <t>Замена крышки водяной части КГИ-56</t>
  </si>
  <si>
    <t>Очистка радиатора (теплообменника) от сажи</t>
  </si>
  <si>
    <t>Устранение течи воды в резьбовом соединении</t>
  </si>
  <si>
    <t>Чистка горелки газовой колонки</t>
  </si>
  <si>
    <t>Прочистка сопла водяного узла</t>
  </si>
  <si>
    <t>Ремонт автоматики горелок ВПГ</t>
  </si>
  <si>
    <t>Набивка сальника водяного узла КГИ - 56</t>
  </si>
  <si>
    <t xml:space="preserve">Замена штока водяной части блок-крана </t>
  </si>
  <si>
    <t>Замена штока газовой части блок-крана</t>
  </si>
  <si>
    <t>Набивка сальника газовой части блок-крана</t>
  </si>
  <si>
    <t xml:space="preserve">Установка блок-крана КГИ-56 </t>
  </si>
  <si>
    <t>Установка блок-крана ВПГ</t>
  </si>
  <si>
    <t>Установка газовой части блок-крана КГИ-56</t>
  </si>
  <si>
    <t>Замена пружины блок-крана</t>
  </si>
  <si>
    <t>Замена датчика тяги газовой колонки</t>
  </si>
  <si>
    <t>Замена прокладок к газоподводящей трубке</t>
  </si>
  <si>
    <t>Замена термопары газовой колонки</t>
  </si>
  <si>
    <t>Замена ручки КГИ, ВПГ</t>
  </si>
  <si>
    <t>Прочистка штуцера водяной части</t>
  </si>
  <si>
    <t>Прочистка запальника газовой колонки</t>
  </si>
  <si>
    <t>Смазка пробки блок-крана</t>
  </si>
  <si>
    <t>Смазка штока газового узла</t>
  </si>
  <si>
    <t>Промывка калорифера</t>
  </si>
  <si>
    <t>Замена печной горелки</t>
  </si>
  <si>
    <t>Ремонт автоматики горелок АГВ,АОГВ</t>
  </si>
  <si>
    <t>Замена блока автоматики</t>
  </si>
  <si>
    <t>Замена сопла основной горелки</t>
  </si>
  <si>
    <t>Замена датчика тяги</t>
  </si>
  <si>
    <t>Замена ЭМК печной горелки</t>
  </si>
  <si>
    <t>Замена ЭМК емкостного водонагревателя</t>
  </si>
  <si>
    <t>Замена сопла запальника</t>
  </si>
  <si>
    <t>Замена запальника печной горелки</t>
  </si>
  <si>
    <t>Замена термопары АГВ (АОГВ)</t>
  </si>
  <si>
    <t>Замена крана горелки АГВ-80, АОГВ-4-АОГВ-20</t>
  </si>
  <si>
    <t>Замена горелки отопительного котла</t>
  </si>
  <si>
    <t>Чистка форсунки запальника</t>
  </si>
  <si>
    <t>Очистка рожков горелки от сажи</t>
  </si>
  <si>
    <t>Очистка от сажи отопительного котла</t>
  </si>
  <si>
    <t>Чистка газового фильтра</t>
  </si>
  <si>
    <t>Чистка контактов ЭМК без пайки катушки</t>
  </si>
  <si>
    <t>Ремонт терморегулятора ( замена прокладок )</t>
  </si>
  <si>
    <t xml:space="preserve">Замена пружины ЭМК печной горелки </t>
  </si>
  <si>
    <t>Замена мембраны ЭМК печной горелки</t>
  </si>
  <si>
    <t>Замена тройника ЭМК</t>
  </si>
  <si>
    <t>Замена тягоудлинителя</t>
  </si>
  <si>
    <t>Замена сильфона блока автоматики</t>
  </si>
  <si>
    <t>Замена фильтра на автоматике АОГВ,АГВ</t>
  </si>
  <si>
    <t>Замена биметалической пластинки</t>
  </si>
  <si>
    <t>Замена прокладки на клапане</t>
  </si>
  <si>
    <t>Прочистка, калибровка сопла горелки АГВ,АОГВ</t>
  </si>
  <si>
    <t>Замена прокладки на запальнике</t>
  </si>
  <si>
    <t>Устранение засора в подводке к запальнику</t>
  </si>
  <si>
    <t>Замена (перенос) плиты</t>
  </si>
  <si>
    <t>Замена (перенос) плиты на гибком шланге</t>
  </si>
  <si>
    <t>Замена электророзжига при гибкой прицепке</t>
  </si>
  <si>
    <t>Замена пружины штока крана плиты</t>
  </si>
  <si>
    <t>Замена штока крана плиты</t>
  </si>
  <si>
    <t>Замена крана плиты</t>
  </si>
  <si>
    <t>Замена подсветки духового шкафа</t>
  </si>
  <si>
    <t>Замена стекла дверки духового шкафа</t>
  </si>
  <si>
    <t>Замена (или ремонт) дверки духового шкафа</t>
  </si>
  <si>
    <t>Замена смесителя горелки</t>
  </si>
  <si>
    <t>Замена сопла горелки</t>
  </si>
  <si>
    <t>Замена горелки духового шкафа</t>
  </si>
  <si>
    <t>Замена рампы плиты</t>
  </si>
  <si>
    <t>Замена стола плиты</t>
  </si>
  <si>
    <t>Замена газового крана на газопроводе</t>
  </si>
  <si>
    <t>Замена терморегулятора плиты</t>
  </si>
  <si>
    <t>Прочистка, калибровка сопла горелки плиты</t>
  </si>
  <si>
    <t>Замена балансира дверки духового шкафа</t>
  </si>
  <si>
    <t>Замена пружины дверки духового шкафа</t>
  </si>
  <si>
    <t>Замена ручки дверки духового шкафа</t>
  </si>
  <si>
    <t>Замена привода вертеля духового шкафа</t>
  </si>
  <si>
    <t>Замена электророзжига при жесткой прицепке</t>
  </si>
  <si>
    <t>Замена разрядника блока пъезорозжига</t>
  </si>
  <si>
    <t>Замена терморегулятора плиты "Брест"</t>
  </si>
  <si>
    <t xml:space="preserve">Чистка форсунки </t>
  </si>
  <si>
    <t>Чистка горелки духового шкафа</t>
  </si>
  <si>
    <t>Вызов слесаря</t>
  </si>
  <si>
    <t>рост</t>
  </si>
  <si>
    <t>2.2 Проектные работы</t>
  </si>
  <si>
    <t>2.1 Предпроектные и проектные работы</t>
  </si>
  <si>
    <t>1. Предпроектные и проектные работы</t>
  </si>
  <si>
    <t>корректировку проекта на установку бытового газового счетчика в жилом доме (при необходимости выезда на место обследования применять коэффициент 1,5)</t>
  </si>
  <si>
    <t>на корректировку проекта газификации жилого дома 
индивидуальной застройки, летней кухни,бани (при необходимости выезда на место обследования применять коэффициент 1,5)</t>
  </si>
  <si>
    <t>на выполнение проекта газификации автономной котельной
 с вводом до 10 м ( свыше 10 м, принимать коэффициент 1,25)   (разделы ГСН;ГСВ) При необходимости выезда на место обследования применять к.1,5</t>
  </si>
  <si>
    <t>на составление проекта подземного (надземного) газопровода 
при длине до 10 м</t>
  </si>
  <si>
    <t>на составление проекта подземного (надземного) газопровода 
при длине от 11 до 100 м</t>
  </si>
  <si>
    <t>на составление проекта подземного (надземного) газопровода
 при длине от 101 до 200 м</t>
  </si>
  <si>
    <t>Выполнение гидравлического расчета  газопровода при количестве домов до 10</t>
  </si>
  <si>
    <t>Выполнение гидравлического расчета  газопровода при количестве домов до 50</t>
  </si>
  <si>
    <t>Выполнение гидравлического расчета  газопровода при количестве домов свыше 50</t>
  </si>
  <si>
    <t xml:space="preserve">Рассмотрение исходной и тех.документации для определения возможности выдачи тех.условий на проекти-
рование газораспределительной системы населенного пункта сельской местности </t>
  </si>
  <si>
    <t xml:space="preserve">Рассмотрение исходной и тех.документации для определения возможности выдачи тех.условий на проектирование подземн. г/провода </t>
  </si>
  <si>
    <t xml:space="preserve">То же,  надземного г/провода </t>
  </si>
  <si>
    <t xml:space="preserve">Рассмотрение исходной и тех.документации для определения возможности выдачи тех.условий  на проектирование межпоселкового г/провода </t>
  </si>
  <si>
    <t xml:space="preserve">Рассмотрение исходной и тех.документации для определения возможности выдачи тех.условий на проектирование ГРП </t>
  </si>
  <si>
    <t xml:space="preserve">Рассмотрение исходной тех.документации для определения возможности выдачи тех.условий на установку ШРП </t>
  </si>
  <si>
    <t>Рассмотрение исходной и тех.документации для определения возможности выдачи тех.условий на проектирование газораспределительной системы предприятия или котельной с ГРУ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</si>
  <si>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предприятия или котельной </t>
  </si>
  <si>
    <t>Рассмотрение исходной и тех.документации для определения возможности выдачи тех.условий на проектирование газораспределительной системы общественного  здания производственного назначения</t>
  </si>
  <si>
    <t xml:space="preserve">Рассмотрение исходной и тех.документации для определения возможности выдачи тех.условий на установку бытовых г/приборов в производственном, общественном и др.зданиях  </t>
  </si>
  <si>
    <t>Рассмотрение исходной и тех.документации для определения возможности выдачи тех.условий на реконструкцию ГРП</t>
  </si>
  <si>
    <t>Рассмотрение исходной и тех.документации для определения возможности выдачи тех.условий на вынос и(или) демонтаж подземного г/провода</t>
  </si>
  <si>
    <t>То же, надземного г/провода</t>
  </si>
  <si>
    <t>Рассмотрение исходной и тех.документации для определения возможности выдачи тех.условий на реконструкцию газораспределительной системы предприятия или котельной</t>
  </si>
  <si>
    <t>Рассмотрение исходной и тех.документации для определения возможности выдачи тех.условий  на установку  счетчика газа в коммунально-бытовом предприятии</t>
  </si>
  <si>
    <t xml:space="preserve">Рассмотрение исходной и тех.документации для определения возможности выдачи тех.условий на газифика-
цию бани (летней кухни,гаража, теплицы) с учетом согласования
 </t>
  </si>
  <si>
    <t xml:space="preserve">Рассмотрение исходной и тех.документации для определения возможности выдачи тех.условий на установку дополнительных г/приборов в жилом доме с учетом согласования
 </t>
  </si>
  <si>
    <t>Рассмотрение исходной и тех.документации для определения возможности выдачи тех.условий на установку бытового счетчика газа на существующем г/проводе с учетом согласования</t>
  </si>
  <si>
    <t>Рассмотрение исходной и тех.документации для определения возможности выдачи тех.условий на установку бытового счетчика газа и дополнительного газового оборудования с учетом согласования</t>
  </si>
  <si>
    <t xml:space="preserve">Рассмотрение исходной и тех.документации для определения возможности выдачи тех.условий на проектирование жилого дома от места подключения до приборов с количеством квартир до 20 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</si>
  <si>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многоквартирного дома жилого дома от места подключения до приборов 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</si>
  <si>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многоквартирного жилого дома с ШРП от места подключения до приборов </t>
  </si>
  <si>
    <t>Согласование проекта газораспределительной системы поселка городского типа или микрорайона города с населением до 50 тыс.жителей</t>
  </si>
  <si>
    <t>Согласование проекта газораспределительной системы населенного пункта сельской местности при количестве домов до 10</t>
  </si>
  <si>
    <t>То же, при количестве жилых домов до 50</t>
  </si>
  <si>
    <t>То же, при количестве жилых домов до100(на каждые дополнительные 10 домов применять коэф. 1,1)</t>
  </si>
  <si>
    <t xml:space="preserve">То же, надземного г/провода </t>
  </si>
  <si>
    <t xml:space="preserve">То же, протяженностью до 10 км (на каждые дополнит. 5км свыше 10 км примен. коэф.1,5) </t>
  </si>
  <si>
    <t>Согласование проекта газораспределительной системы предприятия или котельной с ГРУ</t>
  </si>
  <si>
    <t xml:space="preserve">Согласование проекта газораспределительной системы предприятия или котельной </t>
  </si>
  <si>
    <t>Согласование проекта газораспределительной системы общественного  здания производственного назначения</t>
  </si>
  <si>
    <t xml:space="preserve">Согласование проекта на установку бытовых г/приборов в производственном, общественном и др.зданиях  </t>
  </si>
  <si>
    <t>Согласование проекта  реконструкции газораспределительной системы предприятия или котельной</t>
  </si>
  <si>
    <t>Согласование проекта на установку счетчика газа в коммунально-бытовом предприятии</t>
  </si>
  <si>
    <t xml:space="preserve">Согласование проекта газораспределительной  на проектирование жилого дома от места подключения до приборов с количеством квартир до 20 </t>
  </si>
  <si>
    <t>Согласование проекта газораспределительной системы от места подключения до прибора многоквартирного  жилого дома с одним вводом и фасадным г/проводом</t>
  </si>
  <si>
    <t xml:space="preserve">Согласование проекта газораспределительной системы от места подключения до прибора многоквартирного жилого дома </t>
  </si>
  <si>
    <t>Согласование проекта газораспределительной системы от места подключения до прибора многоквартирного жилого дома с ШРП</t>
  </si>
  <si>
    <t>Согласование места размещения объекта строительства(с выездом на место с коэф.1,5)</t>
  </si>
  <si>
    <t>Пересогласование проекта газораспределительной системы поселка городского типа или микрорайона города с населением до 50 тыс.жителей</t>
  </si>
  <si>
    <t>Пересогласование проекта газораспределительной системы населенного пункта сельской местности при количестве домов до 10</t>
  </si>
  <si>
    <t>То же, при количестве жилых домов до100(на каждые дополнительные 10 домов цена увеличивается на 10%)</t>
  </si>
  <si>
    <t xml:space="preserve">То же, протяженностью до 10 км (на каждые дополнит. 5км свыше 10 км цена увеличивается на 50%) </t>
  </si>
  <si>
    <t>Пересогласование проекта установки ШРП</t>
  </si>
  <si>
    <t>Пересогласование проекта газораспределительной системы предприятия или котельной с ГРУ</t>
  </si>
  <si>
    <t xml:space="preserve">Пересогласование проекта газораспределительной системы предприятия или котельной </t>
  </si>
  <si>
    <t>Пересогласование проекта газораспределительной системы общественного  здания производственного назначения</t>
  </si>
  <si>
    <t xml:space="preserve">Пересогласование проекта на установку бытовых г/приборов в производственном, общественном и др.зданиях  </t>
  </si>
  <si>
    <t>Пересогласование проекта на вынос и(или) демонтаж подземного г/провода</t>
  </si>
  <si>
    <t>Пересогласование проекта  реконструкции газораспределительной системы предприятия или котельной</t>
  </si>
  <si>
    <t xml:space="preserve">Пересогласование проекта газораспределительной  на проектирование жилого дома от места подключения до приборов с количеством квартир до 20 </t>
  </si>
  <si>
    <t>Пересогласование проекта газораспределительной системы от места подключения до прибора многоквартирного  жилого дома с одним вводом и фасадным г/проводом</t>
  </si>
  <si>
    <t xml:space="preserve">Пересогласование проекта газораспределительной системы от места подключения до прибора многоквартирного жилого дома </t>
  </si>
  <si>
    <t>То же, припланировании квартир в двух уровнях</t>
  </si>
  <si>
    <t>Пересогласование проекта газораспределительной системы от места подключения до прибора многоквартирного жилого дома с ШРП</t>
  </si>
  <si>
    <t xml:space="preserve">Рассмотрение исходной и тех.документации для определения возможности выдачи  технических условий на установку системы автоматического контроля загазованности в производственном, общественном и др. зданиях с учетом согласования </t>
  </si>
  <si>
    <t xml:space="preserve"> выдачу копий архивных документов предприятиямна 1 лист</t>
  </si>
  <si>
    <t>2. Строительно-монтажные работы</t>
  </si>
  <si>
    <t>Монтаж горизонтального футляра 
диаметром до 150 мм на газопроводе (1 п.м.)</t>
  </si>
  <si>
    <t>3. Пуско-наладочные работы, приемка и ввод  в эксплуатацию объектов ГРС</t>
  </si>
  <si>
    <t>Проверка защитного покрытия газопровода перед опусканиемего в траншею при диаметре газопровода до 100 мм (при 
строительстве)</t>
  </si>
  <si>
    <t>4. Технический надзор</t>
  </si>
  <si>
    <t>Технический надзор за строительством вводного газопровода, внутридомового г/провода  и монтажом г/оборудования(до трех приборов) в жилом доме индивид.застройки (при установке свыше 3 приборов применять к.1,4)</t>
  </si>
  <si>
    <t xml:space="preserve"> </t>
  </si>
  <si>
    <t>на замену настенного двухконтурного котла</t>
  </si>
  <si>
    <t>на установку чугунных задвижек диаметром 100 - 150 мм</t>
  </si>
  <si>
    <t>Изготовление сгонов диам. 25, длиной 120 мм</t>
  </si>
  <si>
    <t>Изготовление сгонов диам. 20, длиной 120 мм</t>
  </si>
  <si>
    <t>Изготовление сгонов диам. 15, длиной 120 мм</t>
  </si>
  <si>
    <t>Изготовление сгонов 1/5, длиной 180мм</t>
  </si>
  <si>
    <t>Нарезка резьбы на трубу диам. 15, длиной 60 мм</t>
  </si>
  <si>
    <t>Нарезка резьбы на трубу диам. 20, длиной 60 мм</t>
  </si>
  <si>
    <t>Нарезка резьбы на трубу диам. 25, длиной 60 мм</t>
  </si>
  <si>
    <t>Изготовление ковера</t>
  </si>
  <si>
    <t>Ремонт калориферов (капитальный) с полной заменой огневой камеры</t>
  </si>
  <si>
    <t xml:space="preserve">Ремонт калориферов (капитальный) </t>
  </si>
  <si>
    <t>Средний ремонт калорифера</t>
  </si>
  <si>
    <t>Мелкий ремонт калорифера</t>
  </si>
  <si>
    <t>Изготовление штуцера для калорифера</t>
  </si>
  <si>
    <t>Изготовление латунной гайки</t>
  </si>
  <si>
    <t>Изготовление заглушки 1</t>
  </si>
  <si>
    <t>Изготовление заглушки д-3/4</t>
  </si>
  <si>
    <t>Изготовление заглушки д-1/2</t>
  </si>
  <si>
    <t>Изготовление рамки к печной горелке</t>
  </si>
  <si>
    <t>Изготовление шайбы (диаметр-внутренний-15 мм, наружний - 30 мм)</t>
  </si>
  <si>
    <t>Изготовление шпильки</t>
  </si>
  <si>
    <t>Изготовление трубки подвода воды к колонке КГИ</t>
  </si>
  <si>
    <t>Спецболт для задвижек</t>
  </si>
  <si>
    <t>Изготовление привязочного знака</t>
  </si>
  <si>
    <t>Реставрация газового блока к колонке КГИ-56 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</si>
  <si>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</si>
  <si>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</si>
  <si>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>Ремонт редукторов РДГ-6, РДГ-8</t>
  </si>
  <si>
    <t xml:space="preserve">Изготовление пробки-заглушки для конденсатосборника </t>
  </si>
  <si>
    <t>Изготовление подвода газа к газовой горелке дальнего горения</t>
  </si>
  <si>
    <t>Изготовление переходника с 3/4 на 1/2</t>
  </si>
  <si>
    <t>Изготовление муфты 1/2, длиной 60 мм</t>
  </si>
  <si>
    <t>Изготовление муфты к газовой плите</t>
  </si>
  <si>
    <t>Малый ремонт водяного блока к колонке</t>
  </si>
  <si>
    <t>Изготовление контрогайки</t>
  </si>
  <si>
    <t>Изготовление штуцера для питательной трубки</t>
  </si>
  <si>
    <t>Изготовление приспособления для врезки в газопровод патрубком диаметр 200 мм с подвешенным клапаном</t>
  </si>
  <si>
    <t>Изготовление приспособления для врезки в газопровод патрубком диаметром 100 мм с заглушкой и резиновым кольцом</t>
  </si>
  <si>
    <t>Изготовление приспособления для врезки в газопровод патрубком диаметром 50 мм с клином</t>
  </si>
  <si>
    <t>Изготовление форсунки запальника к газовому блоку КГИ</t>
  </si>
  <si>
    <t>на изготовление шток-грибка к газовому водонагревателю</t>
  </si>
  <si>
    <t>Осмотр и проверка правильности подключения трубопроводов воды и газа</t>
  </si>
  <si>
    <t>Проверка наличия и правильности подключения заземления</t>
  </si>
  <si>
    <t>Проверка и подготовка циркуляционного насоса к пуску</t>
  </si>
  <si>
    <t>Заполнение системы отопления водой</t>
  </si>
  <si>
    <t>Проверка герметичности гидравлической системы котла(контура отопления и контура ГВС)</t>
  </si>
  <si>
    <t>Измерение давления в системе водоснабжения с установкой редуктора давления</t>
  </si>
  <si>
    <t>Проверка давления в расширительном баке при необходимости увеличения либо уменьшения давления</t>
  </si>
  <si>
    <t>Проверка дымоходного канала для удаления продуктов сгорания и канала подачи воздуха(для котлов с закрытой камерой сгорания)</t>
  </si>
  <si>
    <t>Проверка исправности вентиляции в помещении</t>
  </si>
  <si>
    <t xml:space="preserve">Проверка герметичности всех газовых соединений </t>
  </si>
  <si>
    <t>Проверка давления в газовом клапане при пуске, при необходимости регулировка на электронной плате и газовом клапане</t>
  </si>
  <si>
    <t>Тестирование работы системы безопасности газовой части котла- защита при исчезновении пламени(исправность электрода ионизации)</t>
  </si>
  <si>
    <t>Съем(установка) теплообменника для прочистки (промывки)</t>
  </si>
  <si>
    <t xml:space="preserve">Проверка камеры сгорания удаление оксидного слоя с электродов розжига и контроля пламени, регулеровка зазора между электродами(розжига/контроля пламени)и горелкой. </t>
  </si>
  <si>
    <t>Прочистка трубки вентилятора и силиконовой трубки.</t>
  </si>
  <si>
    <t>Проверка работоспособности автоматического байпаса</t>
  </si>
  <si>
    <t>Проверка работоспособности трехходового клапана для котлов с вторичным теплообменником</t>
  </si>
  <si>
    <t>Проверка и тестирование исправности системы удаления продуктов сгорания</t>
  </si>
  <si>
    <t xml:space="preserve">Тестирование работы системы безопасности по перегреву </t>
  </si>
  <si>
    <t>Проверка температуры и давления котла при работе в режиме отоплени</t>
  </si>
  <si>
    <t>Настройка мощности системы отопления на электронной панели управленния котла или в меню ЖК дисплея</t>
  </si>
  <si>
    <t>Проверка и прочистка датчика протока ГВС</t>
  </si>
  <si>
    <t xml:space="preserve">Контроль параметров дымовых газов </t>
  </si>
  <si>
    <t>Заместитель генерального директора по экономике и финансам</t>
  </si>
  <si>
    <t>УТВЕРЖДАЮ</t>
  </si>
  <si>
    <t>Генеральный директор ОАО"Метан"</t>
  </si>
  <si>
    <t>установка</t>
  </si>
  <si>
    <t>горелка</t>
  </si>
  <si>
    <t>Рассмотрение исходной и тех.документации для определения возможности выдачи тех.условий на проектирование пересечения существующего г/провода автодорогами, волоконно-оптическими линиями связи, водопроводом,канализацией,нефтепроводами и др.</t>
  </si>
  <si>
    <t>Согласование проекта пересечения существующего г/провода автодорогами, волоконно-оптическими линиями связи, водопроводом,
канализацией,нефтепроводами и др.</t>
  </si>
  <si>
    <t>оформление исполнительно-технической документации на 
газификацию жилого дома (при отсутствии ИТД)</t>
  </si>
  <si>
    <t>оформление исполнительно-технической документации на
самовольно установленный г/прибор(плита,колонка,АОГВ и т.д.) (при отсутствии ИТД)</t>
  </si>
  <si>
    <t>на установку чугунных задвижек диаметром 80 - 100 мм</t>
  </si>
  <si>
    <t>Установка чугунных задвижек диаметром 50 мм</t>
  </si>
  <si>
    <t>Установка регулятора давленя газа диаметром 50 мм</t>
  </si>
  <si>
    <t>Установка регулятора давленя газа диаметром 100 мм</t>
  </si>
  <si>
    <t>Установка и снятие заглушки на газопроводе-вводе</t>
  </si>
  <si>
    <t>Разработка грунта экскаватором в траншее</t>
  </si>
  <si>
    <t>Вскрытие асфальтового покрытия отбойным молотком</t>
  </si>
  <si>
    <t>Монтаж, наладка и пуск системы контроля загазованности с клапаном для индивидуальных жилых домов и квартир</t>
  </si>
  <si>
    <t>Монтаж, наладка и пуск системы контроля загазованности с клапаном для коммунально-бытовых предприятий</t>
  </si>
  <si>
    <t>Монтаж, наладка и пуск системы контроля загазованности с клапаном для промышленных предприятий</t>
  </si>
  <si>
    <t>Весьма усиленная изоляция стыков газопроводов диаметром до 100 мм</t>
  </si>
  <si>
    <t>Весьма усиленная изоляция стыков газопроводов диаметром  101-200 мм</t>
  </si>
  <si>
    <t>Весьма усиленная изоляция стыков газопроводов диаметром  201-300 мм</t>
  </si>
  <si>
    <t>Весьма усиленная изоляция стыков газопроводов диаметром  301-400 мм</t>
  </si>
  <si>
    <t>Весьма усиленная изоляция стыков газопроводов диаметром  401-500 мм</t>
  </si>
  <si>
    <t>Прием в эксплуатацию наружного и внутреннего г/п, газового оборудования многоквартирного жилого дома</t>
  </si>
  <si>
    <t>Определение точного местоположения подземныъх газопроводов трассоискателем типа АНПИ</t>
  </si>
  <si>
    <t>Проверка качества изоляции газопровода прибором АНТПИ</t>
  </si>
  <si>
    <t>Проверка качества изоляции газопровода дефектоскопом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</si>
  <si>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</si>
  <si>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</si>
  <si>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свыше 300 мм</t>
  </si>
  <si>
    <t>Визуальный и измерительный контроль стального сварного соединения газопроводас составлением акта</t>
  </si>
  <si>
    <t>Испытание сварных стыков физическими методами контроля</t>
  </si>
  <si>
    <t>Проверка герметичности подземного г/п опрессовкой при диаметре до 100 мм длиной 100 м</t>
  </si>
  <si>
    <t>Проверка герметичности подземного г/п опрессовкой при диаметре 101-300 мм длиной 100 м</t>
  </si>
  <si>
    <t>Испытание внутреннего г/п диаметром до 50 мм на 1 п.м.</t>
  </si>
  <si>
    <t>То же, при количестве приборов на одном стояке 6-10</t>
  </si>
  <si>
    <t xml:space="preserve">Первичный пуск в эксплуатацию надземного газопровода (на каждый последующий километр применять коэффициент 0,9).(для коммерческих структур) </t>
  </si>
  <si>
    <t>Первичный пуск в эксплуатацию подземного газопровода (на каждый последующий километр применять коэффициент 0,9). (При повторном пуске газа применять коэффициент 0,7 в п.1-23).(для коммерческих структур)</t>
  </si>
  <si>
    <t>Проверка качества изоляции газопровода прибором АНТПИ и герметичности г/пр прибором ГИВ (,при эксплуатации)</t>
  </si>
  <si>
    <t>Прочистка, калибровка сопла горелки газовой колонки</t>
  </si>
  <si>
    <t>Прочистка сетки водяного редуктора с заменой прокладок</t>
  </si>
  <si>
    <t>Замена емкостного водонагревателя (котла)</t>
  </si>
  <si>
    <t>Замена терморегулятора (термобаллона) АГВ (АОГВ)</t>
  </si>
  <si>
    <t>Замена запальника отопительного котла или АГВ (АОГВ)</t>
  </si>
  <si>
    <t>Замена термопары автоматики безопасности печной горелки</t>
  </si>
  <si>
    <t>Замена крана горелки АГВ-120,АОГВ-17.5,АОГВ-23 и других</t>
  </si>
  <si>
    <t>Прочистка отверстий горелки и удлинителя тяги</t>
  </si>
  <si>
    <t>Замена бытового газового счетчика с установкой перемычки</t>
  </si>
  <si>
    <t>Замена бытового газового счетчика без установки перемычки</t>
  </si>
  <si>
    <t>Замена водяного блока КГИ-56 (с заменой сгонов)</t>
  </si>
  <si>
    <t>Настройка терморегулятора с регулированием температуры воды в котле</t>
  </si>
  <si>
    <t>Замена пружины ЭМК отопительного котла или АГВ(АОГВ)</t>
  </si>
  <si>
    <t>Замена мембраны ЭМК отопительного котла или АГВ(АОГВ)</t>
  </si>
  <si>
    <t>Замена трубки газопровода запального устройства</t>
  </si>
  <si>
    <t>Ремонт терморегулятора с заменой пружины(скобы или шурупа) на регулировачном винте</t>
  </si>
  <si>
    <t>Ремонт автоматики горелки отопительного аппарата</t>
  </si>
  <si>
    <t>Демонтаж газовой плиты с установкой заглушки</t>
  </si>
  <si>
    <t>Настройка электромагнитного клапана (ЭМК) плиты</t>
  </si>
  <si>
    <t>Ремонт крана плиты или крана на опуске с притиркой</t>
  </si>
  <si>
    <t>Замена газоподводящей трубки верхней горелки</t>
  </si>
  <si>
    <t xml:space="preserve"> Регулирование горения газа с калибровкой отверстия  форсунки плиты</t>
  </si>
  <si>
    <t>Использование а/м ГАЗ-66 на 1 час пробег-40 км/ч</t>
  </si>
  <si>
    <t>Использование а/м ГАЗ-53на 1 час пробег-40 км/ч для СКРиВ</t>
  </si>
  <si>
    <t xml:space="preserve">Использование а/м УАЗ-2206 (микроавтобус)на 1 час пробег-40 км/ч </t>
  </si>
  <si>
    <t xml:space="preserve">Использование а/м ПАЗ-3205 (автобус)т на 1 час пробег-40 км/ч </t>
  </si>
  <si>
    <t xml:space="preserve">Использование а/м ММЗ-В554  (самосвал)  на 1 час пробег-40 км/ч </t>
  </si>
  <si>
    <t xml:space="preserve">Использование трактора Т-150  на 1 час пробег-20 км/ч </t>
  </si>
  <si>
    <t>Использование а/м ЗИЛ-130  на 1 час пробег-40 км/ч для СКРиВ</t>
  </si>
  <si>
    <t xml:space="preserve">Использование а/м ГАЗ-31105 на 1 час пробег-40 км/ч </t>
  </si>
  <si>
    <t xml:space="preserve">Использование а/м УАЗ-3909,3962,31512 на 1 час пробег-40 км/ч </t>
  </si>
  <si>
    <t>Проверка эффективности производства горячей воды (напор,расход и температура)</t>
  </si>
  <si>
    <r>
      <rPr>
        <b/>
        <sz val="16"/>
        <color indexed="8"/>
        <rFont val="Times New Roman"/>
        <family val="1"/>
      </rPr>
      <t xml:space="preserve">ПРЕЙСКУРАНТ цен на услуги ОАО "Метан" по прочей деятельности </t>
    </r>
    <r>
      <rPr>
        <sz val="16"/>
        <color indexed="8"/>
        <rFont val="Times New Roman"/>
        <family val="1"/>
      </rPr>
      <t xml:space="preserve">
(строительно-монтажные, предпроектные и проектные работы и другие)</t>
    </r>
  </si>
  <si>
    <t xml:space="preserve"> (с НДС)</t>
  </si>
  <si>
    <t>к-1.1</t>
  </si>
  <si>
    <t>к-1.1.1</t>
  </si>
  <si>
    <t>к-1.1.2</t>
  </si>
  <si>
    <t>к-1.1.3</t>
  </si>
  <si>
    <t>к-1.1.4</t>
  </si>
  <si>
    <t>к-1.1.5</t>
  </si>
  <si>
    <t>к-1.1.6</t>
  </si>
  <si>
    <t>к-1.1.7</t>
  </si>
  <si>
    <t>к-1.1.8</t>
  </si>
  <si>
    <t>к-1.1.9</t>
  </si>
  <si>
    <t>к-1.1.10</t>
  </si>
  <si>
    <t>к-1.1.11</t>
  </si>
  <si>
    <t>к-1.1.12</t>
  </si>
  <si>
    <t>к-1.1.13</t>
  </si>
  <si>
    <t>к-1.1.14</t>
  </si>
  <si>
    <t>к-1.1.15</t>
  </si>
  <si>
    <t>к-1.1.16</t>
  </si>
  <si>
    <t>к-1.1.17</t>
  </si>
  <si>
    <t>к-1.2.1</t>
  </si>
  <si>
    <t>к-1.2</t>
  </si>
  <si>
    <t>к-1.2.2</t>
  </si>
  <si>
    <t>к-1.2.3</t>
  </si>
  <si>
    <t>к-1.2.4</t>
  </si>
  <si>
    <t>к-1.2.5</t>
  </si>
  <si>
    <t>к-1.2.6</t>
  </si>
  <si>
    <t>к-1.2.7</t>
  </si>
  <si>
    <t>к-1.2.8</t>
  </si>
  <si>
    <t>к-1.2.9</t>
  </si>
  <si>
    <t>к-1.2.10</t>
  </si>
  <si>
    <t>к-1.2.11</t>
  </si>
  <si>
    <t>к-1.2.12</t>
  </si>
  <si>
    <t>к-1.2.13</t>
  </si>
  <si>
    <t>к-1.2.14</t>
  </si>
  <si>
    <t>к-1.2.15</t>
  </si>
  <si>
    <t>к-1.2.16</t>
  </si>
  <si>
    <t>к-1.2.17</t>
  </si>
  <si>
    <t>к-1.2.18</t>
  </si>
  <si>
    <t>к-1.2.19</t>
  </si>
  <si>
    <t>к-1.2.20</t>
  </si>
  <si>
    <t>к-1.2.21</t>
  </si>
  <si>
    <t>к-1.2.22</t>
  </si>
  <si>
    <t>к-1.2.23</t>
  </si>
  <si>
    <t>к-1.2.24</t>
  </si>
  <si>
    <t>к-1.2.25</t>
  </si>
  <si>
    <t>к-1.2.26</t>
  </si>
  <si>
    <t>к-1.2.27</t>
  </si>
  <si>
    <t>к-1.2.28</t>
  </si>
  <si>
    <t>к-1.2.29</t>
  </si>
  <si>
    <t>к-1.2.30</t>
  </si>
  <si>
    <t>к-1.2.31</t>
  </si>
  <si>
    <t>к-1.2.32</t>
  </si>
  <si>
    <t>к-1.2.33</t>
  </si>
  <si>
    <t>к-1.2.34</t>
  </si>
  <si>
    <t>к-1.2.35</t>
  </si>
  <si>
    <t>к-1.2.36</t>
  </si>
  <si>
    <t>к-1.2.37</t>
  </si>
  <si>
    <t>к-1.2.38</t>
  </si>
  <si>
    <t>к-1.2.39</t>
  </si>
  <si>
    <t>к-1.2.40</t>
  </si>
  <si>
    <t>к-1.2.41</t>
  </si>
  <si>
    <t>к-1.2.42</t>
  </si>
  <si>
    <t>к-1.2.43</t>
  </si>
  <si>
    <t>к-1.2.44</t>
  </si>
  <si>
    <t>к-1.2.45</t>
  </si>
  <si>
    <t>к-1.2.46</t>
  </si>
  <si>
    <t>к-1.2.47</t>
  </si>
  <si>
    <t>к-1.2.48</t>
  </si>
  <si>
    <t>к-1.2.49</t>
  </si>
  <si>
    <t>к-1.2.50</t>
  </si>
  <si>
    <t>к-1.2.51</t>
  </si>
  <si>
    <t>к-1.2.52</t>
  </si>
  <si>
    <t>к-1.2.53</t>
  </si>
  <si>
    <t>к-1.2.54</t>
  </si>
  <si>
    <t>к-1.2.55</t>
  </si>
  <si>
    <t>к-1.2.56</t>
  </si>
  <si>
    <t>к-1.2.57</t>
  </si>
  <si>
    <t>к-1.2.58</t>
  </si>
  <si>
    <t>к-1.2.59</t>
  </si>
  <si>
    <t>к-1.2.60</t>
  </si>
  <si>
    <t>к-1.2.61</t>
  </si>
  <si>
    <t>к-1.2.62</t>
  </si>
  <si>
    <t>к-1.2.63</t>
  </si>
  <si>
    <t>к-1.2.64</t>
  </si>
  <si>
    <t>к-1.2.65</t>
  </si>
  <si>
    <t>к-1.2.66</t>
  </si>
  <si>
    <t>к-1.2.67</t>
  </si>
  <si>
    <t>к-1.2.68</t>
  </si>
  <si>
    <t>к-1.2.69</t>
  </si>
  <si>
    <t>к-1.2.70</t>
  </si>
  <si>
    <t>к-1.2.71</t>
  </si>
  <si>
    <t>к-1.2.72</t>
  </si>
  <si>
    <t>к-1.2.73</t>
  </si>
  <si>
    <t>к-1.2.74</t>
  </si>
  <si>
    <t>к-1.2.75</t>
  </si>
  <si>
    <t>к-1.2.76</t>
  </si>
  <si>
    <t>к-1.2.77</t>
  </si>
  <si>
    <t>к-1.2.78</t>
  </si>
  <si>
    <t>к-1.2.79</t>
  </si>
  <si>
    <t>к-1.2.80</t>
  </si>
  <si>
    <t>к-1.2.81</t>
  </si>
  <si>
    <t>к-1.2.82</t>
  </si>
  <si>
    <t>к-1.2.83</t>
  </si>
  <si>
    <t>к-1.2.84</t>
  </si>
  <si>
    <t>к-1.2.85</t>
  </si>
  <si>
    <t>к-1.2.86</t>
  </si>
  <si>
    <t>к-1.2.87</t>
  </si>
  <si>
    <t>к-1.2.88</t>
  </si>
  <si>
    <t>к-2.1.1</t>
  </si>
  <si>
    <t>к-2.1.2</t>
  </si>
  <si>
    <t>к-2.1.3</t>
  </si>
  <si>
    <t>к-2.1.4</t>
  </si>
  <si>
    <t>к-2.1.5</t>
  </si>
  <si>
    <t>к-2.1.6</t>
  </si>
  <si>
    <t>к-2.1.7</t>
  </si>
  <si>
    <t>к-2.1.8</t>
  </si>
  <si>
    <t>к-2.1.9</t>
  </si>
  <si>
    <t>к-2.1.10</t>
  </si>
  <si>
    <t>к-2.1.11</t>
  </si>
  <si>
    <t>к-2.1.12</t>
  </si>
  <si>
    <t>к-2.1.13</t>
  </si>
  <si>
    <t>к-2.1.14</t>
  </si>
  <si>
    <t>к-2.1.15</t>
  </si>
  <si>
    <t>к-2.1.16</t>
  </si>
  <si>
    <t>к-2.1.17</t>
  </si>
  <si>
    <t>к-2.1.18</t>
  </si>
  <si>
    <t>к-2.1.19</t>
  </si>
  <si>
    <t>к-2.1.20</t>
  </si>
  <si>
    <t>к-2.1.21</t>
  </si>
  <si>
    <t>к-2.1.22</t>
  </si>
  <si>
    <t>к-2.1.23</t>
  </si>
  <si>
    <t>к-2.1.24</t>
  </si>
  <si>
    <t>к-2.2.1</t>
  </si>
  <si>
    <t>к-2.2.2</t>
  </si>
  <si>
    <t>к-2.2.3</t>
  </si>
  <si>
    <t>к-2.2.4</t>
  </si>
  <si>
    <t>к-2.2.5</t>
  </si>
  <si>
    <t>к-2.2.6</t>
  </si>
  <si>
    <t>к-2.2.7</t>
  </si>
  <si>
    <t>к-2.2.8</t>
  </si>
  <si>
    <t>к-2.2.9</t>
  </si>
  <si>
    <t>к-2.2.10</t>
  </si>
  <si>
    <t>к-2.2.11</t>
  </si>
  <si>
    <t>к-2.2.12</t>
  </si>
  <si>
    <t>к-2.2.13</t>
  </si>
  <si>
    <t>к-2.2.14</t>
  </si>
  <si>
    <t>к-2.2.15</t>
  </si>
  <si>
    <t>к-2.2.16</t>
  </si>
  <si>
    <t>к-2.2.17</t>
  </si>
  <si>
    <t>к-2.2.18</t>
  </si>
  <si>
    <t>к-2.2.19</t>
  </si>
  <si>
    <t>к-2.2.20</t>
  </si>
  <si>
    <t>к-2.2.21</t>
  </si>
  <si>
    <t>к-2.2.22</t>
  </si>
  <si>
    <t>к-2.2.23</t>
  </si>
  <si>
    <t>к-2.2.24</t>
  </si>
  <si>
    <t>к-2.2.25</t>
  </si>
  <si>
    <t>к-2.2.26</t>
  </si>
  <si>
    <t>к-2.2.27</t>
  </si>
  <si>
    <t>к-2.2.28</t>
  </si>
  <si>
    <t>к-2.2.29</t>
  </si>
  <si>
    <t>к-2.2.30</t>
  </si>
  <si>
    <t>к-2.2.31</t>
  </si>
  <si>
    <t>к-2.2.32</t>
  </si>
  <si>
    <t>к-2.2.33</t>
  </si>
  <si>
    <t>к-2.2.34</t>
  </si>
  <si>
    <t>к-2.2.35</t>
  </si>
  <si>
    <t>к-2.2.36</t>
  </si>
  <si>
    <t>к-2.3.1</t>
  </si>
  <si>
    <t>к-2.3.2</t>
  </si>
  <si>
    <t>к-2.3.3</t>
  </si>
  <si>
    <t>к-2.3.4</t>
  </si>
  <si>
    <t>к-2.3.5</t>
  </si>
  <si>
    <t>к-2.3.6</t>
  </si>
  <si>
    <t>к-2.4.1</t>
  </si>
  <si>
    <t>к-2.4.2</t>
  </si>
  <si>
    <t>к-2.4.3</t>
  </si>
  <si>
    <t>к-2.4.4</t>
  </si>
  <si>
    <t>к-2.4.5</t>
  </si>
  <si>
    <t>к-2.4.6</t>
  </si>
  <si>
    <t>к-2.4.7</t>
  </si>
  <si>
    <t>к-2.5.1</t>
  </si>
  <si>
    <t>к-2.5.2</t>
  </si>
  <si>
    <t>к-2.5.3</t>
  </si>
  <si>
    <t>к-2.5.4</t>
  </si>
  <si>
    <t>к-2.5.5</t>
  </si>
  <si>
    <t>к-2.6.1</t>
  </si>
  <si>
    <t>к-2.6.2</t>
  </si>
  <si>
    <t>к-2.7.1</t>
  </si>
  <si>
    <t>к-3.1.1</t>
  </si>
  <si>
    <t>к-3.1.2</t>
  </si>
  <si>
    <t>к-3.1.3</t>
  </si>
  <si>
    <t>к-3.1.4</t>
  </si>
  <si>
    <t>к-3.1.5</t>
  </si>
  <si>
    <t>к-3.1.6</t>
  </si>
  <si>
    <t>к-3.1.7</t>
  </si>
  <si>
    <t>к-3.1.8</t>
  </si>
  <si>
    <t>к-3.1.9</t>
  </si>
  <si>
    <t>к-3.1.10</t>
  </si>
  <si>
    <t>к-3.1.11</t>
  </si>
  <si>
    <t>к-3.3.1</t>
  </si>
  <si>
    <t>к-3.3.2</t>
  </si>
  <si>
    <t>к-3.3.3</t>
  </si>
  <si>
    <t>к-3.3.4</t>
  </si>
  <si>
    <t>к-3.3.5</t>
  </si>
  <si>
    <t>к-3.3.6</t>
  </si>
  <si>
    <t>к-3.3.7</t>
  </si>
  <si>
    <t>к-3.4.1</t>
  </si>
  <si>
    <t>к-3.4.2</t>
  </si>
  <si>
    <t>к-3.4.3</t>
  </si>
  <si>
    <t>к-3.4.4</t>
  </si>
  <si>
    <t>к-3.4.5</t>
  </si>
  <si>
    <t>к-3.4.6</t>
  </si>
  <si>
    <t>к-3.4.7</t>
  </si>
  <si>
    <t>к-3.4.8</t>
  </si>
  <si>
    <t>к-3.4.9</t>
  </si>
  <si>
    <t>к-3.4.10</t>
  </si>
  <si>
    <t>к-3.4.11</t>
  </si>
  <si>
    <t>к-3.4.12</t>
  </si>
  <si>
    <t>к-3.4.13</t>
  </si>
  <si>
    <t>к-3.4.14</t>
  </si>
  <si>
    <t>к-3.4.15</t>
  </si>
  <si>
    <t>к-3.4.16</t>
  </si>
  <si>
    <t>к-3.4.17</t>
  </si>
  <si>
    <t>к-3.4.18</t>
  </si>
  <si>
    <t>к-3.4.19</t>
  </si>
  <si>
    <t>к-3.4.20</t>
  </si>
  <si>
    <t>к-3.4.21</t>
  </si>
  <si>
    <t>к-3.4.22</t>
  </si>
  <si>
    <t>к-3.4.23</t>
  </si>
  <si>
    <t>к-3.4.24</t>
  </si>
  <si>
    <t>к-3.4.25</t>
  </si>
  <si>
    <t>к-3.4.26</t>
  </si>
  <si>
    <t>к-3.4.27</t>
  </si>
  <si>
    <t>к-3.4.28</t>
  </si>
  <si>
    <t>к-3.4.29</t>
  </si>
  <si>
    <t>к-3.4.30</t>
  </si>
  <si>
    <t>к-3.4.31</t>
  </si>
  <si>
    <t>к-3.4.32</t>
  </si>
  <si>
    <t>к-3.4.33</t>
  </si>
  <si>
    <t>к-3.4.34</t>
  </si>
  <si>
    <t>к-3.4.35</t>
  </si>
  <si>
    <t>к-3.4.36</t>
  </si>
  <si>
    <t>к-3.4.37</t>
  </si>
  <si>
    <t>к-3.4.38</t>
  </si>
  <si>
    <t>к-3.4.39</t>
  </si>
  <si>
    <t>к-3.4.40</t>
  </si>
  <si>
    <t>к-3.4.41</t>
  </si>
  <si>
    <t>к-3.4.42</t>
  </si>
  <si>
    <t>к-4.1</t>
  </si>
  <si>
    <t>к-4.2</t>
  </si>
  <si>
    <t>к-4.3</t>
  </si>
  <si>
    <t>к-4.4</t>
  </si>
  <si>
    <t>к-4.5</t>
  </si>
  <si>
    <t>к-4.6</t>
  </si>
  <si>
    <t>к-4.7</t>
  </si>
  <si>
    <t>к-4.8</t>
  </si>
  <si>
    <t>к-4.9</t>
  </si>
  <si>
    <t>к-4.10</t>
  </si>
  <si>
    <t>к-4.11</t>
  </si>
  <si>
    <t>к-4.12</t>
  </si>
  <si>
    <t>к-4.13</t>
  </si>
  <si>
    <t>к-4.14</t>
  </si>
  <si>
    <t>к-4.15</t>
  </si>
  <si>
    <t>к-4.16</t>
  </si>
  <si>
    <t>к-4.17</t>
  </si>
  <si>
    <t>к-4.18</t>
  </si>
  <si>
    <t>к-4.19</t>
  </si>
  <si>
    <t>к-4.20</t>
  </si>
  <si>
    <t>к-4.21</t>
  </si>
  <si>
    <t>к-4.22</t>
  </si>
  <si>
    <t>к-5.1</t>
  </si>
  <si>
    <t>к-5.2</t>
  </si>
  <si>
    <t>к-5.3</t>
  </si>
  <si>
    <t>к-5.4</t>
  </si>
  <si>
    <t>к-5.5</t>
  </si>
  <si>
    <t>к-5.6</t>
  </si>
  <si>
    <t>к-5.7</t>
  </si>
  <si>
    <t>к-5.8</t>
  </si>
  <si>
    <t>5. Замена</t>
  </si>
  <si>
    <t>к-5.9</t>
  </si>
  <si>
    <t>к-5.10</t>
  </si>
  <si>
    <t>к-5.11</t>
  </si>
  <si>
    <t>к-5.12</t>
  </si>
  <si>
    <t>к-5.13</t>
  </si>
  <si>
    <t>к-5.14</t>
  </si>
  <si>
    <t>к-5.15</t>
  </si>
  <si>
    <t>к-5.16</t>
  </si>
  <si>
    <t>к-5.17</t>
  </si>
  <si>
    <t>к-5.18</t>
  </si>
  <si>
    <t>к-5.19</t>
  </si>
  <si>
    <t>к-5.20</t>
  </si>
  <si>
    <t>к-5.21</t>
  </si>
  <si>
    <t>к-5.22</t>
  </si>
  <si>
    <t>к-5.23</t>
  </si>
  <si>
    <t>к-5.24</t>
  </si>
  <si>
    <t>к-5.25</t>
  </si>
  <si>
    <t>к-5.26</t>
  </si>
  <si>
    <t>к-5.27</t>
  </si>
  <si>
    <t>к-5.28</t>
  </si>
  <si>
    <t>к-5.29</t>
  </si>
  <si>
    <t>к-5.30</t>
  </si>
  <si>
    <t>к-5.31</t>
  </si>
  <si>
    <t>к-5.32</t>
  </si>
  <si>
    <t>к-5.33</t>
  </si>
  <si>
    <t>к-5.34</t>
  </si>
  <si>
    <t>к-5.35</t>
  </si>
  <si>
    <t>к-5.36</t>
  </si>
  <si>
    <t>к-5.37</t>
  </si>
  <si>
    <t>к-5.38</t>
  </si>
  <si>
    <t>к-5.39</t>
  </si>
  <si>
    <t>к-5.40</t>
  </si>
  <si>
    <t>к-5.41</t>
  </si>
  <si>
    <t>к-5.42</t>
  </si>
  <si>
    <t>к-5.43</t>
  </si>
  <si>
    <t>к-5.44</t>
  </si>
  <si>
    <t>к-5.45</t>
  </si>
  <si>
    <t>к-5.46</t>
  </si>
  <si>
    <t>к-5.47</t>
  </si>
  <si>
    <t>к-5.48</t>
  </si>
  <si>
    <t>к-5.49</t>
  </si>
  <si>
    <t>к-5.50</t>
  </si>
  <si>
    <t>к-5.51</t>
  </si>
  <si>
    <t>к-5.52</t>
  </si>
  <si>
    <t>к-5.53</t>
  </si>
  <si>
    <t>к-5.54</t>
  </si>
  <si>
    <t>к-5.55</t>
  </si>
  <si>
    <t>к-5.56</t>
  </si>
  <si>
    <t>к-5.57</t>
  </si>
  <si>
    <t>к-5.58</t>
  </si>
  <si>
    <t>к-5.59</t>
  </si>
  <si>
    <t>к-5.60</t>
  </si>
  <si>
    <t>к-5.61</t>
  </si>
  <si>
    <t>к-5.62</t>
  </si>
  <si>
    <t>к-5.63</t>
  </si>
  <si>
    <t>к-5.64</t>
  </si>
  <si>
    <t>к-5.65</t>
  </si>
  <si>
    <t>к-5.66</t>
  </si>
  <si>
    <t>к-5.67</t>
  </si>
  <si>
    <t>к-5.68</t>
  </si>
  <si>
    <t>к-5.69</t>
  </si>
  <si>
    <t>к-5.70</t>
  </si>
  <si>
    <t>к-5.71</t>
  </si>
  <si>
    <t>к-5.72</t>
  </si>
  <si>
    <t>к-5.73</t>
  </si>
  <si>
    <t>к-5.74</t>
  </si>
  <si>
    <t>к-5.75</t>
  </si>
  <si>
    <t>к-5.76</t>
  </si>
  <si>
    <t>к-5.77</t>
  </si>
  <si>
    <t>к-5.78</t>
  </si>
  <si>
    <t>к-5.79</t>
  </si>
  <si>
    <t>к-5.80</t>
  </si>
  <si>
    <t>к-5.81</t>
  </si>
  <si>
    <t>к-5.82</t>
  </si>
  <si>
    <t>к-5.83</t>
  </si>
  <si>
    <t>к-5.84</t>
  </si>
  <si>
    <t>к-5.85</t>
  </si>
  <si>
    <t>к-5.86</t>
  </si>
  <si>
    <t>к-5.87</t>
  </si>
  <si>
    <t>к-5.88</t>
  </si>
  <si>
    <t>к-5.89</t>
  </si>
  <si>
    <t>к-5.90</t>
  </si>
  <si>
    <t>к-5.91</t>
  </si>
  <si>
    <t>к-5.92</t>
  </si>
  <si>
    <t>к-5.93</t>
  </si>
  <si>
    <t>к-5.94</t>
  </si>
  <si>
    <t>к-5.95</t>
  </si>
  <si>
    <t>к-5.96</t>
  </si>
  <si>
    <t>к-5.97</t>
  </si>
  <si>
    <t>к-5.98</t>
  </si>
  <si>
    <t>к-5.99</t>
  </si>
  <si>
    <t>к-5.100</t>
  </si>
  <si>
    <t>к-5.101</t>
  </si>
  <si>
    <t>к-5.102</t>
  </si>
  <si>
    <t>к-5.103</t>
  </si>
  <si>
    <t>к-5.104</t>
  </si>
  <si>
    <t>к-5.105</t>
  </si>
  <si>
    <t>к-5.106</t>
  </si>
  <si>
    <t>к-5.107</t>
  </si>
  <si>
    <t>к-5.108</t>
  </si>
  <si>
    <t>к-5.109</t>
  </si>
  <si>
    <t>к-5.110</t>
  </si>
  <si>
    <t>к-5.111</t>
  </si>
  <si>
    <t>к-5.112</t>
  </si>
  <si>
    <t>к-5.113</t>
  </si>
  <si>
    <t>к-5.114</t>
  </si>
  <si>
    <t>к-5.115</t>
  </si>
  <si>
    <t>к-5.116</t>
  </si>
  <si>
    <t>к-5.117</t>
  </si>
  <si>
    <t>6. Прочие</t>
  </si>
  <si>
    <t>к-6.1.1</t>
  </si>
  <si>
    <t>к-6.1.2</t>
  </si>
  <si>
    <t>к-6.1.3</t>
  </si>
  <si>
    <t>к-6.1.4</t>
  </si>
  <si>
    <t>к-6.1.5</t>
  </si>
  <si>
    <t>к-6.1.6</t>
  </si>
  <si>
    <t>к-6.1.7</t>
  </si>
  <si>
    <t>к-6.1.8</t>
  </si>
  <si>
    <t>к-6.1.9</t>
  </si>
  <si>
    <t>к-6.1.10</t>
  </si>
  <si>
    <t>к-6.1.11</t>
  </si>
  <si>
    <t>к-6.1.12</t>
  </si>
  <si>
    <t>к-6.1.13</t>
  </si>
  <si>
    <t>к-6.2.1</t>
  </si>
  <si>
    <t>к-6.2.2</t>
  </si>
  <si>
    <t>к-6.2.3</t>
  </si>
  <si>
    <t>к-6.2.4</t>
  </si>
  <si>
    <t>к-6.2.5</t>
  </si>
  <si>
    <t>к-6.2.6</t>
  </si>
  <si>
    <t>к-6.2.7</t>
  </si>
  <si>
    <t>к-6.2.8</t>
  </si>
  <si>
    <t>к-6.2.9</t>
  </si>
  <si>
    <t>к-6.2.10</t>
  </si>
  <si>
    <t>к-6.2.11</t>
  </si>
  <si>
    <t>к-6.2.12</t>
  </si>
  <si>
    <t>к-6.2.13</t>
  </si>
  <si>
    <t>к-6.2.14</t>
  </si>
  <si>
    <t>к-6.2.15</t>
  </si>
  <si>
    <t>к-6.2.16</t>
  </si>
  <si>
    <t>к-6.2.17</t>
  </si>
  <si>
    <t>к-6.2.18</t>
  </si>
  <si>
    <t>к-6.2.19</t>
  </si>
  <si>
    <t>к-6.2.20</t>
  </si>
  <si>
    <t>к-6.2.21</t>
  </si>
  <si>
    <t>к-6.2.22</t>
  </si>
  <si>
    <t>к-6.2.23</t>
  </si>
  <si>
    <t>к-6.2.24</t>
  </si>
  <si>
    <t>к-6.2.25</t>
  </si>
  <si>
    <t>к-6.2.26</t>
  </si>
  <si>
    <t>к-6.2.27</t>
  </si>
  <si>
    <t>к-6.2.28</t>
  </si>
  <si>
    <t>к-6.2.29</t>
  </si>
  <si>
    <t>к-6.2.30</t>
  </si>
  <si>
    <t>к-6.2.31</t>
  </si>
  <si>
    <t>к-6.2.32</t>
  </si>
  <si>
    <t>к-6.2.33</t>
  </si>
  <si>
    <t>к-6.2.34</t>
  </si>
  <si>
    <t>к-6.2.35</t>
  </si>
  <si>
    <t>к-6.2.36</t>
  </si>
  <si>
    <t>к-6.2.37</t>
  </si>
  <si>
    <t>к-6.2.38</t>
  </si>
  <si>
    <t>к-6.2.39</t>
  </si>
  <si>
    <t>к-6.2.40</t>
  </si>
  <si>
    <t>к-6.3.1</t>
  </si>
  <si>
    <t>к-6.4.1</t>
  </si>
  <si>
    <t>к-6.4.3</t>
  </si>
  <si>
    <t>к-6.4.4</t>
  </si>
  <si>
    <t>2015 год</t>
  </si>
  <si>
    <t>к-1.1.18</t>
  </si>
  <si>
    <t>Разработка эскиза установки бытового газового счетчика на существующем газопроводе (при необходимости выезда на место обследования применять к.1,5)</t>
  </si>
  <si>
    <t>Рассмотрение исходной и тех.документации для определения возможности выдачи тех.условий  на установку промышленного счетчика газа и замену газового оборудования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</si>
  <si>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жилого дома индивидуальной застройки и внутреннего газопровода с учетом согласования. 
</t>
  </si>
  <si>
    <t>Рассмотрение исходной и тех.документации для определения возможности выдачи тех.условий на перенос и замену газового оборудования  в жилом доме с учетом согласования</t>
  </si>
  <si>
    <t>Рассмотрение исходной и тех.документации для определения возможности выдачи тех.условий на установку бытового счетчика газа, перенос и замену  газового оборудования с учетом согласования</t>
  </si>
  <si>
    <t>выдача копий архивных документов населению на 1 лист</t>
  </si>
  <si>
    <t>Врезка подземного газопровода
 диаметром до 100 мм (при обрезке газопровода без установки заглушки применять к. 0,8)</t>
  </si>
  <si>
    <t>Врезка подземного газопровода
 диаметром  201-300 мм(при обрезке газопровода без установки заглушки применять к. 0,8)</t>
  </si>
  <si>
    <t>Врезка подземного газопровода
 диаметром  301-400 мм(при обрезке газопровода без установки заглушки применять к. 0,8)</t>
  </si>
  <si>
    <t>Врезка подземного газопровода
 диаметром  401-500 мм(при обрезке газопровода без установки заглушки применять к. 0,8)</t>
  </si>
  <si>
    <t>Врезка полиэтиленового подземного газопровода
 диаметром до 100 мм с помощью муфты с закладными нагревателями</t>
  </si>
  <si>
    <t>Врезка полиэтиленового подземного газопровода
 диаметром 101-200 мм с помощью муфты с закладными нагревателями</t>
  </si>
  <si>
    <t>Врезка полиэтиленового подземного газопровода
 диаметром 201-300 мм с помощью муфты с закладными нагревателями</t>
  </si>
  <si>
    <t>Врезка полиэтиленового подземного газопровода
 диаметром 301-400 мм с помощью муфты с закладными нагревателями</t>
  </si>
  <si>
    <t>Врезка полиэтиленового подземного газопровода
 диаметром 401-500 мм с помощью муфты с закладными нагревателями</t>
  </si>
  <si>
    <t>к-2.1.25</t>
  </si>
  <si>
    <t>к-2.1.26</t>
  </si>
  <si>
    <t>к-2.1.27</t>
  </si>
  <si>
    <t>Обрезка внутридомового газопровода с установкой сварной заглушки при диаметре газопровода до 32 мм (при обрезке без установки заглушки применять коэф. 0,7)</t>
  </si>
  <si>
    <t>Сварка стыка внутридомового газопровода диаметром до 50 мм (при выполнении работ в стесненных условиях применять коэф. 1,25)</t>
  </si>
  <si>
    <t>на обрезку внутридомового газопровода с установкой сварной заглушки при диаметре газопровода 40-50 мм (при обрезке без установки заглушки применять коэф. 0,7)</t>
  </si>
  <si>
    <t>Монтаж газового счетчика с применением сварки</t>
  </si>
  <si>
    <t>к-2.2.37</t>
  </si>
  <si>
    <t>Монтаж газового счетчика без  применением сварки</t>
  </si>
  <si>
    <t>к-2.2.38</t>
  </si>
  <si>
    <t>Монтаж импульсного газового счетчика типа "Битар","Гранд" и др.аналогичных</t>
  </si>
  <si>
    <t>к-2.2.16б</t>
  </si>
  <si>
    <t>Отключение (подключение) плиты при монтаже счетчика</t>
  </si>
  <si>
    <t xml:space="preserve">Прием в эксплуатацию газового оборудования многоквартирного жилого дома (1 квартира) </t>
  </si>
  <si>
    <t>Внешний осмтор качества изоляции газопровода после опускания его в траншею</t>
  </si>
  <si>
    <t>Замена термозапорного клапана</t>
  </si>
  <si>
    <t>к-5.118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</si>
  <si>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</si>
  <si>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</si>
  <si>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</si>
  <si>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</si>
  <si>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</si>
  <si>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</si>
  <si>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</si>
  <si>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</si>
  <si>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</si>
  <si>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</si>
  <si>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</si>
  <si>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</si>
  <si>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</si>
  <si>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</si>
  <si>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</si>
  <si>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</si>
  <si>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</si>
  <si>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</si>
  <si>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</si>
  <si>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</si>
  <si>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</si>
  <si>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</si>
  <si>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</si>
  <si>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</si>
  <si>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</si>
  <si>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</si>
  <si>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</si>
  <si>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Демонтаж огневой камеры настенного котла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</si>
  <si>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</si>
  <si>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</si>
  <si>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</si>
  <si>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</si>
  <si>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</si>
  <si>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</si>
  <si>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</si>
  <si>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</si>
  <si>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</si>
  <si>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</si>
  <si>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</si>
  <si>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</si>
  <si>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</si>
  <si>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</si>
  <si>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</si>
  <si>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</si>
  <si>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</si>
  <si>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</si>
  <si>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</si>
  <si>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</si>
  <si>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</si>
  <si>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</si>
  <si>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</si>
  <si>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</si>
  <si>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</si>
  <si>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</si>
  <si>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</si>
  <si>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</si>
  <si>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</si>
  <si>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</si>
  <si>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</si>
  <si>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</si>
  <si>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</si>
  <si>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к-5.119</t>
  </si>
  <si>
    <t>к-5.120</t>
  </si>
  <si>
    <t>к-5.121</t>
  </si>
  <si>
    <t>к-5.122</t>
  </si>
  <si>
    <t>к-5.123</t>
  </si>
  <si>
    <t>к-5.124</t>
  </si>
  <si>
    <t>к-5.125</t>
  </si>
  <si>
    <t>к-5.126</t>
  </si>
  <si>
    <t>к-5.127</t>
  </si>
  <si>
    <t>к-5.128</t>
  </si>
  <si>
    <t>к-5.129</t>
  </si>
  <si>
    <t>к-5.130</t>
  </si>
  <si>
    <t>к-5.131</t>
  </si>
  <si>
    <t>к-5.132</t>
  </si>
  <si>
    <t>к-5.133</t>
  </si>
  <si>
    <t>к-5.134</t>
  </si>
  <si>
    <t>к-5.135</t>
  </si>
  <si>
    <t>к-5.136</t>
  </si>
  <si>
    <t>к-5.137</t>
  </si>
  <si>
    <t>к-5.138</t>
  </si>
  <si>
    <t>к-5.139</t>
  </si>
  <si>
    <t>к-5.140</t>
  </si>
  <si>
    <t>к-5.141</t>
  </si>
  <si>
    <t>к-5.142</t>
  </si>
  <si>
    <t>к-5.143</t>
  </si>
  <si>
    <t>к-5.144</t>
  </si>
  <si>
    <t>к-5.145</t>
  </si>
  <si>
    <t>к-5.146</t>
  </si>
  <si>
    <t>к-5.147</t>
  </si>
  <si>
    <t>к-5.148</t>
  </si>
  <si>
    <t>к-5.149</t>
  </si>
  <si>
    <t>к-5.150</t>
  </si>
  <si>
    <t>к-5.151</t>
  </si>
  <si>
    <t>к-5.152</t>
  </si>
  <si>
    <t>к-5.153</t>
  </si>
  <si>
    <t>к-5.154</t>
  </si>
  <si>
    <t>к-5.155</t>
  </si>
  <si>
    <t>к-5.156</t>
  </si>
  <si>
    <t>к-5.157</t>
  </si>
  <si>
    <t>к-5.158</t>
  </si>
  <si>
    <t>к-5.159</t>
  </si>
  <si>
    <t>к-5.160</t>
  </si>
  <si>
    <t>к-5.161</t>
  </si>
  <si>
    <t>к-5.162</t>
  </si>
  <si>
    <t>к-5.163</t>
  </si>
  <si>
    <t>к-5.164</t>
  </si>
  <si>
    <t>к-5.165</t>
  </si>
  <si>
    <t>к-5.166</t>
  </si>
  <si>
    <t>к-5.167</t>
  </si>
  <si>
    <t>к-5.168</t>
  </si>
  <si>
    <t>к-5.169</t>
  </si>
  <si>
    <t>к-5.170</t>
  </si>
  <si>
    <t>к-5.171</t>
  </si>
  <si>
    <t>к-5.172</t>
  </si>
  <si>
    <t>к-5.173</t>
  </si>
  <si>
    <t>к-5.174</t>
  </si>
  <si>
    <t>к-5.175</t>
  </si>
  <si>
    <t>к-5.176</t>
  </si>
  <si>
    <t>к-5.177</t>
  </si>
  <si>
    <t>к-5.178</t>
  </si>
  <si>
    <t>к-5.179</t>
  </si>
  <si>
    <t>к-5.180</t>
  </si>
  <si>
    <t>к-5.181</t>
  </si>
  <si>
    <t>к-6.1.14</t>
  </si>
  <si>
    <t>к-6.1.15</t>
  </si>
  <si>
    <t>к-6.1.16</t>
  </si>
  <si>
    <t>Простой автомашины ГАЗ-53 на 1 час для СКРиВ</t>
  </si>
  <si>
    <t xml:space="preserve">Простой автомашины ГАЗ-66 на 1 час </t>
  </si>
  <si>
    <t>Простой автомашины ЗИЛ-130 на 1 час для СКРиВ</t>
  </si>
  <si>
    <t>к-6.1.17</t>
  </si>
  <si>
    <t>к-6.4.5</t>
  </si>
  <si>
    <t>комплекс услуг по установке газового счетчика без использования сварки 
с монтажом крана</t>
  </si>
  <si>
    <t xml:space="preserve">на комплекс услуг по установке газового счетчика без использования сварки </t>
  </si>
  <si>
    <t>на составление проекта подземного (надземного) газопровода
 при длине от 101 до 200 м с установкой ГРПШ(При необходимости выезда на место обследования применять к.1,5)</t>
  </si>
  <si>
    <t>Врезка подземного газопровода
 диаметром  101-200 мм(при обрезке газопровода без установки заглушки применять к. 0,8)</t>
  </si>
  <si>
    <t>Подключение газового прибора со снятием пломбы</t>
  </si>
  <si>
    <t>к-5.182</t>
  </si>
  <si>
    <t>Использование а/м(вакуумная) КО-503В2</t>
  </si>
  <si>
    <t>к-6.4.2</t>
  </si>
  <si>
    <t>Обрезка или врезка газоровода 
надземной прокладки при диаметре 15-25 мм(при обрезке газопровода без установки заглушки применять к. 0,7)</t>
  </si>
  <si>
    <t>к-3.2.1</t>
  </si>
  <si>
    <t>к-3.2.2</t>
  </si>
  <si>
    <t>к-3.2.3</t>
  </si>
  <si>
    <t>к-3.2.4</t>
  </si>
  <si>
    <t>к-3.2.5</t>
  </si>
  <si>
    <t>к-3.2.6</t>
  </si>
  <si>
    <t>к-3.2.7</t>
  </si>
  <si>
    <t>к-3.2.8</t>
  </si>
  <si>
    <t>к-3.2.9</t>
  </si>
  <si>
    <t>к-3.2.10</t>
  </si>
  <si>
    <t>к-3.2.11</t>
  </si>
  <si>
    <t>Испытание газопровода диаметром до 100 мм длиной до 10 м(на каждые дополнительные 10 м длины применять коэф. 0,25)</t>
  </si>
  <si>
    <t>работы по ремонту настенных двухконтурных котлов</t>
  </si>
  <si>
    <t>Рассмотрение исходной и тех.документации для определения возможности выдачи тех.условий на проекти-
рование газораспределительной системы поселка городского типа или микрорайона  города с населением до 50 тыс.жителей (в п.1-28 при внесении изменений и продлении тех.условий применять к.0,5)</t>
  </si>
  <si>
    <t>Обрезка или врезка газоровода 
надземной прокладки при диаметре 25-40 мм(при обрезке газопровода без установки заглушки применять к. 0,7)</t>
  </si>
  <si>
    <t>Обрезка или врезка газоровода 
надземной прокладки при диаметре 50-100 мм(при обрезке газопровода без установки заглушки применять к. 0,7)</t>
  </si>
  <si>
    <t>Обрезка или врезка газоровода 
надземной прокладки при диаметре свыше 100 мм(при обрезке газопровода без установки заглушки применять к. 0,7)</t>
  </si>
  <si>
    <t>Пробивка отверстий в железобетонной стене для проклади г/п под трубу диаметром 32 мм</t>
  </si>
  <si>
    <t>Рассмотрение исходной и тех.документации для определения возможности выдачи тех.условий на  перенос и замену существующих бытовых газовых приборов в производственном,общественном  здании с учетом согласования (При выполнении работ без согласования проекта в пунктах 18-25 прим.коэф.0,7)</t>
  </si>
  <si>
    <t xml:space="preserve">  Cерсвисное обслуживание настенных газовых котлов:</t>
  </si>
  <si>
    <t>на комплекс услуг по установке газового счетчика с использованием  сварки</t>
  </si>
  <si>
    <t>на подготовку  поверки бытового счетчика газа G1-G6 до 10 м3/ч</t>
  </si>
  <si>
    <t>на подготовку  поверки бытового счетчика газа  с G-16, G-25 до 40 м3/ч</t>
  </si>
  <si>
    <t>________________________________2014 г.</t>
  </si>
  <si>
    <t>______________________И.Н. Борисов</t>
  </si>
  <si>
    <t>к-2.1      Врезка</t>
  </si>
  <si>
    <t xml:space="preserve">  Рассмотрение исходной документации на проектирование</t>
  </si>
  <si>
    <t xml:space="preserve"> Проектные работы</t>
  </si>
  <si>
    <t>к-2.2.      Монтаж</t>
  </si>
  <si>
    <t>к-2.3     Земляные работы</t>
  </si>
  <si>
    <t>к-2.4      Установка</t>
  </si>
  <si>
    <t>2.5        Изоляция стыков</t>
  </si>
  <si>
    <t>2.6        Пробивка отверстий</t>
  </si>
  <si>
    <t>2.7        Восстановлениезащитного покрытия газопровода</t>
  </si>
  <si>
    <t>3.1.       Прием в эксплуатацию</t>
  </si>
  <si>
    <t>3.2.        Проверка</t>
  </si>
  <si>
    <t>3.3.       Контроль качества сварных соединений</t>
  </si>
  <si>
    <t>3.4.         Пуско-наладочные работы</t>
  </si>
  <si>
    <t>к-6.1      Использование автотранспорта</t>
  </si>
  <si>
    <t>6.2       Ремонтно-механическая мастерская</t>
  </si>
  <si>
    <t>6.3       Cерсвисное обслуживание настенных газовых котлов</t>
  </si>
  <si>
    <t xml:space="preserve">6.4       Сводные </t>
  </si>
  <si>
    <t>6.5       Подготовка к поверке счетчика</t>
  </si>
  <si>
    <t>к-1.1.19</t>
  </si>
  <si>
    <t>к-1.1.20</t>
  </si>
  <si>
    <t>к-1.1.21</t>
  </si>
  <si>
    <t>к-1.1.22</t>
  </si>
  <si>
    <t>Выполнение расчёта на использование природного газа в качестве топлива для физических лиц</t>
  </si>
  <si>
    <t>Выполнение расчёта на использование природного газа в качестве топлива на отопление для юридических лиц и индивидуальных предпринимателей</t>
  </si>
  <si>
    <t>Выполнение расчёта на использование природного газа в качестве топлива на отопление, вентиляцию и горячее водоснабжение для юридических лиц и индивидуальных предпринимателей</t>
  </si>
  <si>
    <t>Выполнение расчёта на использование природного газа в качестве топлива на отопление, вентиляцию, горячее водоснабжение и технологические нужды для юридических лиц и индивидуальных предпринимателей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</si>
</sst>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?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;[Red]0.00"/>
    <numFmt numFmtId="171" formatCode="0;[Red]0"/>
    <numFmt numFmtId="172" formatCode="????0"/>
    <numFmt numFmtId="173" formatCode="0.000"/>
    <numFmt numFmtId="174" formatCode="0.0000"/>
    <numFmt numFmtId="175" formatCode="0.0"/>
    <numFmt numFmtId="176" formatCode="0.0%"/>
    <numFmt numFmtId="17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left"/>
    </xf>
    <xf numFmtId="4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7" fillId="0" borderId="0" xfId="0" applyFont="1" applyFill="1" applyAlignment="1">
      <alignment/>
    </xf>
    <xf numFmtId="0" fontId="57" fillId="0" borderId="11" xfId="0" applyNumberFormat="1" applyFont="1" applyFill="1" applyBorder="1" applyAlignment="1">
      <alignment horizontal="left"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11" xfId="0" applyNumberFormat="1" applyFont="1" applyFill="1" applyBorder="1" applyAlignment="1">
      <alignment horizontal="left"/>
    </xf>
    <xf numFmtId="0" fontId="58" fillId="0" borderId="11" xfId="0" applyFon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49" fontId="14" fillId="0" borderId="11" xfId="0" applyNumberFormat="1" applyFont="1" applyBorder="1" applyAlignment="1">
      <alignment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8" fillId="0" borderId="11" xfId="0" applyNumberFormat="1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/>
    </xf>
    <xf numFmtId="0" fontId="58" fillId="0" borderId="13" xfId="0" applyNumberFormat="1" applyFont="1" applyFill="1" applyBorder="1" applyAlignment="1">
      <alignment horizontal="left" vertical="center"/>
    </xf>
    <xf numFmtId="49" fontId="58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58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77" fontId="0" fillId="0" borderId="11" xfId="0" applyNumberFormat="1" applyFill="1" applyBorder="1" applyAlignment="1">
      <alignment/>
    </xf>
    <xf numFmtId="177" fontId="9" fillId="0" borderId="14" xfId="0" applyNumberFormat="1" applyFont="1" applyFill="1" applyBorder="1" applyAlignment="1" applyProtection="1">
      <alignment horizontal="center" vertical="center" wrapText="1"/>
      <protection/>
    </xf>
    <xf numFmtId="177" fontId="56" fillId="0" borderId="11" xfId="0" applyNumberFormat="1" applyFont="1" applyFill="1" applyBorder="1" applyAlignment="1">
      <alignment horizontal="center" vertical="center"/>
    </xf>
    <xf numFmtId="177" fontId="58" fillId="0" borderId="11" xfId="0" applyNumberFormat="1" applyFont="1" applyFill="1" applyBorder="1" applyAlignment="1">
      <alignment horizontal="center" vertical="center"/>
    </xf>
    <xf numFmtId="177" fontId="56" fillId="0" borderId="0" xfId="0" applyNumberFormat="1" applyFont="1" applyFill="1" applyBorder="1" applyAlignment="1">
      <alignment horizontal="center" vertical="center"/>
    </xf>
    <xf numFmtId="177" fontId="56" fillId="0" borderId="17" xfId="0" applyNumberFormat="1" applyFont="1" applyFill="1" applyBorder="1" applyAlignment="1">
      <alignment horizontal="center" vertical="center"/>
    </xf>
    <xf numFmtId="177" fontId="58" fillId="0" borderId="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8" fillId="0" borderId="15" xfId="0" applyNumberFormat="1" applyFont="1" applyFill="1" applyBorder="1" applyAlignment="1">
      <alignment horizontal="center" vertical="center"/>
    </xf>
    <xf numFmtId="177" fontId="58" fillId="0" borderId="11" xfId="0" applyNumberFormat="1" applyFont="1" applyFill="1" applyBorder="1" applyAlignment="1">
      <alignment/>
    </xf>
    <xf numFmtId="177" fontId="57" fillId="0" borderId="11" xfId="0" applyNumberFormat="1" applyFont="1" applyBorder="1" applyAlignment="1">
      <alignment/>
    </xf>
    <xf numFmtId="177" fontId="57" fillId="0" borderId="11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58" fillId="0" borderId="13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4" fontId="58" fillId="0" borderId="10" xfId="0" applyNumberFormat="1" applyFont="1" applyFill="1" applyBorder="1" applyAlignment="1">
      <alignment horizontal="center" vertical="center"/>
    </xf>
    <xf numFmtId="177" fontId="58" fillId="0" borderId="14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177" fontId="5" fillId="0" borderId="14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177" fontId="58" fillId="0" borderId="15" xfId="0" applyNumberFormat="1" applyFont="1" applyFill="1" applyBorder="1" applyAlignment="1">
      <alignment/>
    </xf>
    <xf numFmtId="177" fontId="58" fillId="0" borderId="0" xfId="0" applyNumberFormat="1" applyFont="1" applyFill="1" applyAlignment="1">
      <alignment/>
    </xf>
    <xf numFmtId="177" fontId="56" fillId="0" borderId="0" xfId="0" applyNumberFormat="1" applyFont="1" applyFill="1" applyAlignment="1">
      <alignment/>
    </xf>
    <xf numFmtId="177" fontId="58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8" fillId="0" borderId="18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left"/>
    </xf>
    <xf numFmtId="0" fontId="14" fillId="0" borderId="11" xfId="0" applyFont="1" applyBorder="1" applyAlignment="1">
      <alignment horizontal="justify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177" fontId="59" fillId="0" borderId="11" xfId="0" applyNumberFormat="1" applyFont="1" applyFill="1" applyBorder="1" applyAlignment="1">
      <alignment/>
    </xf>
    <xf numFmtId="4" fontId="58" fillId="34" borderId="11" xfId="0" applyNumberFormat="1" applyFont="1" applyFill="1" applyBorder="1" applyAlignment="1">
      <alignment horizontal="center" vertical="center"/>
    </xf>
    <xf numFmtId="4" fontId="58" fillId="34" borderId="15" xfId="0" applyNumberFormat="1" applyFont="1" applyFill="1" applyBorder="1" applyAlignment="1">
      <alignment horizontal="center" vertical="center"/>
    </xf>
    <xf numFmtId="0" fontId="58" fillId="0" borderId="15" xfId="0" applyNumberFormat="1" applyFont="1" applyFill="1" applyBorder="1" applyAlignment="1">
      <alignment horizontal="left"/>
    </xf>
    <xf numFmtId="0" fontId="58" fillId="0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34" borderId="11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left" vertical="center"/>
    </xf>
    <xf numFmtId="0" fontId="5" fillId="34" borderId="13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ill="1" applyBorder="1" applyAlignment="1">
      <alignment/>
    </xf>
    <xf numFmtId="0" fontId="13" fillId="0" borderId="0" xfId="0" applyFont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" fontId="16" fillId="0" borderId="13" xfId="0" applyNumberFormat="1" applyFont="1" applyBorder="1" applyAlignment="1">
      <alignment horizontal="center"/>
    </xf>
    <xf numFmtId="16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0" fillId="0" borderId="21" xfId="0" applyNumberFormat="1" applyFont="1" applyFill="1" applyBorder="1" applyAlignment="1">
      <alignment horizontal="left"/>
    </xf>
    <xf numFmtId="0" fontId="60" fillId="0" borderId="18" xfId="0" applyNumberFormat="1" applyFont="1" applyFill="1" applyBorder="1" applyAlignment="1">
      <alignment horizontal="left"/>
    </xf>
    <xf numFmtId="0" fontId="60" fillId="0" borderId="22" xfId="0" applyNumberFormat="1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0" fillId="0" borderId="13" xfId="0" applyNumberFormat="1" applyFont="1" applyFill="1" applyBorder="1" applyAlignment="1">
      <alignment horizontal="left" vertical="center"/>
    </xf>
    <xf numFmtId="0" fontId="60" fillId="0" borderId="10" xfId="0" applyNumberFormat="1" applyFont="1" applyFill="1" applyBorder="1" applyAlignment="1">
      <alignment horizontal="left" vertical="center"/>
    </xf>
    <xf numFmtId="0" fontId="60" fillId="0" borderId="14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2"/>
  <sheetViews>
    <sheetView tabSelected="1" zoomScale="80" zoomScaleNormal="80" zoomScalePageLayoutView="0" workbookViewId="0" topLeftCell="A1">
      <pane xSplit="1" ySplit="9" topLeftCell="B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4" sqref="B34"/>
    </sheetView>
  </sheetViews>
  <sheetFormatPr defaultColWidth="9.140625" defaultRowHeight="15"/>
  <cols>
    <col min="1" max="1" width="9.00390625" style="3" customWidth="1"/>
    <col min="2" max="2" width="89.7109375" style="25" customWidth="1"/>
    <col min="3" max="3" width="20.57421875" style="1" customWidth="1"/>
    <col min="4" max="4" width="36.57421875" style="56" customWidth="1"/>
    <col min="5" max="5" width="7.8515625" style="86" hidden="1" customWidth="1"/>
    <col min="6" max="7" width="0" style="1" hidden="1" customWidth="1"/>
    <col min="8" max="16384" width="9.140625" style="1" customWidth="1"/>
  </cols>
  <sheetData>
    <row r="1" spans="3:6" ht="34.5" customHeight="1">
      <c r="C1" s="178" t="s">
        <v>466</v>
      </c>
      <c r="D1" s="178"/>
      <c r="E1" s="85"/>
      <c r="F1" s="5"/>
    </row>
    <row r="2" spans="3:6" ht="34.5" customHeight="1">
      <c r="C2" s="178" t="s">
        <v>467</v>
      </c>
      <c r="D2" s="178"/>
      <c r="E2" s="85"/>
      <c r="F2" s="5"/>
    </row>
    <row r="3" spans="3:6" ht="34.5" customHeight="1">
      <c r="C3" s="178" t="s">
        <v>1184</v>
      </c>
      <c r="D3" s="178"/>
      <c r="E3" s="85"/>
      <c r="F3" s="5"/>
    </row>
    <row r="4" spans="3:4" ht="19.5" customHeight="1">
      <c r="C4" s="179" t="s">
        <v>1183</v>
      </c>
      <c r="D4" s="179"/>
    </row>
    <row r="5" ht="26.25" customHeight="1"/>
    <row r="6" spans="1:3" ht="52.5" customHeight="1">
      <c r="A6" s="140" t="s">
        <v>537</v>
      </c>
      <c r="B6" s="140"/>
      <c r="C6" s="140"/>
    </row>
    <row r="7" spans="1:3" ht="16.5" customHeight="1">
      <c r="A7" s="141"/>
      <c r="B7" s="141"/>
      <c r="C7" s="141"/>
    </row>
    <row r="8" spans="1:5" ht="15" customHeight="1">
      <c r="A8" s="142" t="s">
        <v>227</v>
      </c>
      <c r="B8" s="142"/>
      <c r="C8" s="143" t="s">
        <v>84</v>
      </c>
      <c r="D8" s="57" t="s">
        <v>985</v>
      </c>
      <c r="E8" s="87" t="s">
        <v>323</v>
      </c>
    </row>
    <row r="9" spans="1:5" ht="30.75" customHeight="1">
      <c r="A9" s="142"/>
      <c r="B9" s="142"/>
      <c r="C9" s="143"/>
      <c r="D9" s="58" t="s">
        <v>538</v>
      </c>
      <c r="E9" s="87"/>
    </row>
    <row r="10" spans="1:5" ht="12" customHeight="1">
      <c r="A10" s="131"/>
      <c r="B10" s="132"/>
      <c r="C10" s="133"/>
      <c r="D10" s="134"/>
      <c r="E10" s="135"/>
    </row>
    <row r="11" spans="1:6" ht="18.75">
      <c r="A11" s="69"/>
      <c r="B11" s="137" t="s">
        <v>326</v>
      </c>
      <c r="C11" s="138"/>
      <c r="D11" s="138"/>
      <c r="E11" s="139"/>
      <c r="F11" s="6"/>
    </row>
    <row r="12" spans="1:6" ht="23.25">
      <c r="A12" s="70" t="s">
        <v>539</v>
      </c>
      <c r="B12" s="68" t="s">
        <v>1187</v>
      </c>
      <c r="C12" s="2"/>
      <c r="D12" s="59"/>
      <c r="E12" s="88"/>
      <c r="F12" s="11"/>
    </row>
    <row r="13" spans="1:5" s="9" customFormat="1" ht="47.25">
      <c r="A13" s="7" t="s">
        <v>540</v>
      </c>
      <c r="B13" s="26" t="s">
        <v>73</v>
      </c>
      <c r="C13" s="8" t="s">
        <v>229</v>
      </c>
      <c r="D13" s="60">
        <v>1947.66</v>
      </c>
      <c r="E13" s="89" t="e">
        <f>D13/#REF!</f>
        <v>#REF!</v>
      </c>
    </row>
    <row r="14" spans="1:5" s="9" customFormat="1" ht="47.25">
      <c r="A14" s="7" t="s">
        <v>541</v>
      </c>
      <c r="B14" s="26" t="s">
        <v>74</v>
      </c>
      <c r="C14" s="8" t="s">
        <v>229</v>
      </c>
      <c r="D14" s="61">
        <v>2288.5</v>
      </c>
      <c r="E14" s="89" t="e">
        <f>D14/#REF!</f>
        <v>#REF!</v>
      </c>
    </row>
    <row r="15" spans="1:5" s="9" customFormat="1" ht="47.25">
      <c r="A15" s="7" t="s">
        <v>542</v>
      </c>
      <c r="B15" s="27" t="s">
        <v>75</v>
      </c>
      <c r="C15" s="8" t="s">
        <v>229</v>
      </c>
      <c r="D15" s="61">
        <v>2872.8</v>
      </c>
      <c r="E15" s="89" t="e">
        <f>D15/#REF!</f>
        <v>#REF!</v>
      </c>
    </row>
    <row r="16" spans="1:5" s="9" customFormat="1" ht="63">
      <c r="A16" s="7" t="s">
        <v>543</v>
      </c>
      <c r="B16" s="27" t="s">
        <v>76</v>
      </c>
      <c r="C16" s="8" t="s">
        <v>229</v>
      </c>
      <c r="D16" s="61">
        <v>3797.94</v>
      </c>
      <c r="E16" s="89" t="e">
        <f>D16/#REF!</f>
        <v>#REF!</v>
      </c>
    </row>
    <row r="17" spans="1:5" s="9" customFormat="1" ht="63">
      <c r="A17" s="7" t="s">
        <v>544</v>
      </c>
      <c r="B17" s="26" t="s">
        <v>77</v>
      </c>
      <c r="C17" s="8" t="s">
        <v>229</v>
      </c>
      <c r="D17" s="61">
        <v>1558.13</v>
      </c>
      <c r="E17" s="89" t="e">
        <f>D17/#REF!</f>
        <v>#REF!</v>
      </c>
    </row>
    <row r="18" spans="1:5" s="9" customFormat="1" ht="47.25">
      <c r="A18" s="7" t="s">
        <v>545</v>
      </c>
      <c r="B18" s="26" t="s">
        <v>78</v>
      </c>
      <c r="C18" s="8" t="s">
        <v>229</v>
      </c>
      <c r="D18" s="61">
        <v>1850.28</v>
      </c>
      <c r="E18" s="89" t="e">
        <f>D18/#REF!</f>
        <v>#REF!</v>
      </c>
    </row>
    <row r="19" spans="1:5" s="9" customFormat="1" ht="31.5">
      <c r="A19" s="7" t="s">
        <v>546</v>
      </c>
      <c r="B19" s="28" t="s">
        <v>79</v>
      </c>
      <c r="C19" s="8" t="s">
        <v>229</v>
      </c>
      <c r="D19" s="61">
        <v>584.3</v>
      </c>
      <c r="E19" s="89" t="e">
        <f>D19/#REF!</f>
        <v>#REF!</v>
      </c>
    </row>
    <row r="20" spans="1:5" s="19" customFormat="1" ht="31.5">
      <c r="A20" s="7" t="s">
        <v>547</v>
      </c>
      <c r="B20" s="34" t="s">
        <v>327</v>
      </c>
      <c r="C20" s="18" t="s">
        <v>229</v>
      </c>
      <c r="D20" s="58">
        <v>259.26</v>
      </c>
      <c r="E20" s="90" t="e">
        <f>D20/#REF!</f>
        <v>#REF!</v>
      </c>
    </row>
    <row r="21" spans="1:5" s="19" customFormat="1" ht="47.25">
      <c r="A21" s="7" t="s">
        <v>548</v>
      </c>
      <c r="B21" s="30" t="s">
        <v>328</v>
      </c>
      <c r="C21" s="18" t="s">
        <v>229</v>
      </c>
      <c r="D21" s="58">
        <v>486.97</v>
      </c>
      <c r="E21" s="90" t="e">
        <f>D21/#REF!</f>
        <v>#REF!</v>
      </c>
    </row>
    <row r="22" spans="1:5" s="19" customFormat="1" ht="49.5" customHeight="1">
      <c r="A22" s="7" t="s">
        <v>549</v>
      </c>
      <c r="B22" s="30" t="s">
        <v>329</v>
      </c>
      <c r="C22" s="18" t="s">
        <v>229</v>
      </c>
      <c r="D22" s="42">
        <v>13077.23</v>
      </c>
      <c r="E22" s="90" t="e">
        <f>D22/#REF!</f>
        <v>#REF!</v>
      </c>
    </row>
    <row r="23" spans="1:5" s="19" customFormat="1" ht="31.5">
      <c r="A23" s="7" t="s">
        <v>550</v>
      </c>
      <c r="B23" s="30" t="s">
        <v>330</v>
      </c>
      <c r="C23" s="18" t="s">
        <v>229</v>
      </c>
      <c r="D23" s="42">
        <v>1902.14</v>
      </c>
      <c r="E23" s="90" t="e">
        <f>D23/#REF!</f>
        <v>#REF!</v>
      </c>
    </row>
    <row r="24" spans="1:5" s="19" customFormat="1" ht="31.5">
      <c r="A24" s="7" t="s">
        <v>551</v>
      </c>
      <c r="B24" s="30" t="s">
        <v>331</v>
      </c>
      <c r="C24" s="18" t="s">
        <v>229</v>
      </c>
      <c r="D24" s="58">
        <v>4755.36</v>
      </c>
      <c r="E24" s="90" t="e">
        <f>D24/#REF!</f>
        <v>#REF!</v>
      </c>
    </row>
    <row r="25" spans="1:5" s="19" customFormat="1" ht="31.5">
      <c r="A25" s="7" t="s">
        <v>552</v>
      </c>
      <c r="B25" s="30" t="s">
        <v>332</v>
      </c>
      <c r="C25" s="18" t="s">
        <v>229</v>
      </c>
      <c r="D25" s="58">
        <v>7608.57</v>
      </c>
      <c r="E25" s="90" t="e">
        <f>D25/#REF!</f>
        <v>#REF!</v>
      </c>
    </row>
    <row r="26" spans="1:5" s="19" customFormat="1" ht="51" customHeight="1">
      <c r="A26" s="7" t="s">
        <v>553</v>
      </c>
      <c r="B26" s="10" t="s">
        <v>1153</v>
      </c>
      <c r="C26" s="18" t="s">
        <v>229</v>
      </c>
      <c r="D26" s="58">
        <v>15572.93</v>
      </c>
      <c r="E26" s="90" t="e">
        <f>D26/#REF!</f>
        <v>#REF!</v>
      </c>
    </row>
    <row r="27" spans="1:5" s="9" customFormat="1" ht="15.75">
      <c r="A27" s="7" t="s">
        <v>554</v>
      </c>
      <c r="B27" s="26" t="s">
        <v>333</v>
      </c>
      <c r="C27" s="8" t="s">
        <v>229</v>
      </c>
      <c r="D27" s="58">
        <v>475.54</v>
      </c>
      <c r="E27" s="89" t="e">
        <f>D27/#REF!</f>
        <v>#REF!</v>
      </c>
    </row>
    <row r="28" spans="1:5" s="9" customFormat="1" ht="15.75">
      <c r="A28" s="7" t="s">
        <v>555</v>
      </c>
      <c r="B28" s="26" t="s">
        <v>334</v>
      </c>
      <c r="C28" s="8" t="s">
        <v>229</v>
      </c>
      <c r="D28" s="58">
        <v>951.07</v>
      </c>
      <c r="E28" s="89" t="e">
        <f>D28/#REF!</f>
        <v>#REF!</v>
      </c>
    </row>
    <row r="29" spans="1:5" s="9" customFormat="1" ht="30" customHeight="1">
      <c r="A29" s="7" t="s">
        <v>556</v>
      </c>
      <c r="B29" s="26" t="s">
        <v>335</v>
      </c>
      <c r="C29" s="8" t="s">
        <v>229</v>
      </c>
      <c r="D29" s="58">
        <v>1902.14</v>
      </c>
      <c r="E29" s="89" t="e">
        <f>D29/#REF!</f>
        <v>#REF!</v>
      </c>
    </row>
    <row r="30" spans="1:7" s="9" customFormat="1" ht="35.25" customHeight="1">
      <c r="A30" s="7" t="s">
        <v>986</v>
      </c>
      <c r="B30" s="26" t="s">
        <v>987</v>
      </c>
      <c r="C30" s="8" t="s">
        <v>229</v>
      </c>
      <c r="D30" s="58">
        <v>779.15</v>
      </c>
      <c r="E30" s="185"/>
      <c r="F30" s="185"/>
      <c r="G30" s="185"/>
    </row>
    <row r="31" spans="1:7" s="9" customFormat="1" ht="35.25" customHeight="1">
      <c r="A31" s="7" t="s">
        <v>1203</v>
      </c>
      <c r="B31" s="26" t="s">
        <v>1207</v>
      </c>
      <c r="C31" s="8" t="s">
        <v>85</v>
      </c>
      <c r="D31" s="58">
        <v>2562</v>
      </c>
      <c r="E31" s="89" t="e">
        <f>D31/#REF!</f>
        <v>#REF!</v>
      </c>
      <c r="G31" s="113" t="e">
        <f>SUM(E14:E31)/18</f>
        <v>#REF!</v>
      </c>
    </row>
    <row r="32" spans="1:7" s="9" customFormat="1" ht="35.25" customHeight="1">
      <c r="A32" s="7" t="s">
        <v>1204</v>
      </c>
      <c r="B32" s="26" t="s">
        <v>1208</v>
      </c>
      <c r="C32" s="8" t="s">
        <v>85</v>
      </c>
      <c r="D32" s="58">
        <v>2989</v>
      </c>
      <c r="E32" s="89" t="e">
        <f>D32/#REF!</f>
        <v>#REF!</v>
      </c>
      <c r="G32" s="113" t="e">
        <f>SUM(E15:E32)/18</f>
        <v>#REF!</v>
      </c>
    </row>
    <row r="33" spans="1:7" s="9" customFormat="1" ht="48.75" customHeight="1">
      <c r="A33" s="7" t="s">
        <v>1205</v>
      </c>
      <c r="B33" s="26" t="s">
        <v>1209</v>
      </c>
      <c r="C33" s="8" t="s">
        <v>85</v>
      </c>
      <c r="D33" s="58">
        <v>3966</v>
      </c>
      <c r="E33" s="89" t="e">
        <f>D33/#REF!</f>
        <v>#REF!</v>
      </c>
      <c r="G33" s="113" t="e">
        <f>SUM(E16:E33)/18</f>
        <v>#REF!</v>
      </c>
    </row>
    <row r="34" spans="1:7" s="9" customFormat="1" ht="48.75" customHeight="1">
      <c r="A34" s="7" t="s">
        <v>1206</v>
      </c>
      <c r="B34" s="26" t="s">
        <v>1210</v>
      </c>
      <c r="C34" s="8" t="s">
        <v>85</v>
      </c>
      <c r="D34" s="58">
        <v>6405</v>
      </c>
      <c r="E34" s="89" t="e">
        <f>D34/#REF!</f>
        <v>#REF!</v>
      </c>
      <c r="G34" s="113" t="e">
        <f>SUM(E17:E34)/18</f>
        <v>#REF!</v>
      </c>
    </row>
    <row r="35" spans="1:5" s="9" customFormat="1" ht="15.75">
      <c r="A35" s="72"/>
      <c r="B35" s="82"/>
      <c r="C35" s="83"/>
      <c r="D35" s="75"/>
      <c r="E35" s="91"/>
    </row>
    <row r="36" spans="1:5" s="9" customFormat="1" ht="15.75" hidden="1">
      <c r="A36" s="72"/>
      <c r="B36" s="82"/>
      <c r="C36" s="83"/>
      <c r="D36" s="75"/>
      <c r="E36" s="91"/>
    </row>
    <row r="37" spans="1:5" s="9" customFormat="1" ht="15.75" hidden="1">
      <c r="A37" s="72"/>
      <c r="B37" s="82"/>
      <c r="C37" s="83"/>
      <c r="D37" s="75"/>
      <c r="E37" s="91"/>
    </row>
    <row r="38" spans="1:5" s="9" customFormat="1" ht="15.75" hidden="1">
      <c r="A38" s="72"/>
      <c r="B38" s="82"/>
      <c r="C38" s="83"/>
      <c r="D38" s="75"/>
      <c r="E38" s="91"/>
    </row>
    <row r="39" spans="1:5" s="9" customFormat="1" ht="0.75" customHeight="1">
      <c r="A39" s="72"/>
      <c r="B39" s="82"/>
      <c r="C39" s="83"/>
      <c r="D39" s="75"/>
      <c r="E39" s="91"/>
    </row>
    <row r="40" spans="1:5" s="9" customFormat="1" ht="18.75">
      <c r="A40" s="55" t="s">
        <v>558</v>
      </c>
      <c r="B40" s="79" t="s">
        <v>1186</v>
      </c>
      <c r="C40" s="80"/>
      <c r="D40" s="81"/>
      <c r="E40" s="92"/>
    </row>
    <row r="41" spans="1:5" s="9" customFormat="1" ht="84.75" customHeight="1">
      <c r="A41" s="7" t="s">
        <v>557</v>
      </c>
      <c r="B41" s="126" t="s">
        <v>1173</v>
      </c>
      <c r="C41" s="8" t="s">
        <v>229</v>
      </c>
      <c r="D41" s="84">
        <v>2109.98</v>
      </c>
      <c r="E41" s="89" t="e">
        <f>D41/#REF!</f>
        <v>#REF!</v>
      </c>
    </row>
    <row r="42" spans="1:5" s="9" customFormat="1" ht="47.25">
      <c r="A42" s="7" t="s">
        <v>559</v>
      </c>
      <c r="B42" s="26" t="s">
        <v>336</v>
      </c>
      <c r="C42" s="8" t="s">
        <v>229</v>
      </c>
      <c r="D42" s="84">
        <v>1406.65</v>
      </c>
      <c r="E42" s="89" t="e">
        <f>D42/#REF!</f>
        <v>#REF!</v>
      </c>
    </row>
    <row r="43" spans="1:5" s="9" customFormat="1" ht="31.5">
      <c r="A43" s="7" t="s">
        <v>560</v>
      </c>
      <c r="B43" s="26" t="s">
        <v>337</v>
      </c>
      <c r="C43" s="8" t="s">
        <v>229</v>
      </c>
      <c r="D43" s="84">
        <v>2109.98</v>
      </c>
      <c r="E43" s="89" t="e">
        <f>D43/#REF!</f>
        <v>#REF!</v>
      </c>
    </row>
    <row r="44" spans="1:5" s="9" customFormat="1" ht="15.75">
      <c r="A44" s="7" t="s">
        <v>561</v>
      </c>
      <c r="B44" s="26" t="s">
        <v>338</v>
      </c>
      <c r="C44" s="8" t="s">
        <v>229</v>
      </c>
      <c r="D44" s="84">
        <v>1406.65</v>
      </c>
      <c r="E44" s="89" t="e">
        <f>D44/#REF!</f>
        <v>#REF!</v>
      </c>
    </row>
    <row r="45" spans="1:5" s="9" customFormat="1" ht="31.5">
      <c r="A45" s="7" t="s">
        <v>562</v>
      </c>
      <c r="B45" s="26" t="s">
        <v>339</v>
      </c>
      <c r="C45" s="8" t="s">
        <v>229</v>
      </c>
      <c r="D45" s="84">
        <v>1758.31</v>
      </c>
      <c r="E45" s="89" t="e">
        <f>D45/#REF!</f>
        <v>#REF!</v>
      </c>
    </row>
    <row r="46" spans="1:5" s="9" customFormat="1" ht="31.5">
      <c r="A46" s="7" t="s">
        <v>563</v>
      </c>
      <c r="B46" s="26" t="s">
        <v>340</v>
      </c>
      <c r="C46" s="8" t="s">
        <v>229</v>
      </c>
      <c r="D46" s="84">
        <v>2109.98</v>
      </c>
      <c r="E46" s="89" t="e">
        <f>D46/#REF!</f>
        <v>#REF!</v>
      </c>
    </row>
    <row r="47" spans="1:5" s="9" customFormat="1" ht="31.5">
      <c r="A47" s="7" t="s">
        <v>564</v>
      </c>
      <c r="B47" s="26" t="s">
        <v>341</v>
      </c>
      <c r="C47" s="8" t="s">
        <v>229</v>
      </c>
      <c r="D47" s="84">
        <v>1406.65</v>
      </c>
      <c r="E47" s="89" t="e">
        <f>D47/#REF!</f>
        <v>#REF!</v>
      </c>
    </row>
    <row r="48" spans="1:5" s="9" customFormat="1" ht="47.25">
      <c r="A48" s="7" t="s">
        <v>565</v>
      </c>
      <c r="B48" s="26" t="s">
        <v>342</v>
      </c>
      <c r="C48" s="8" t="s">
        <v>229</v>
      </c>
      <c r="D48" s="84">
        <v>6329.93</v>
      </c>
      <c r="E48" s="89" t="e">
        <f>D48/#REF!</f>
        <v>#REF!</v>
      </c>
    </row>
    <row r="49" spans="1:5" s="9" customFormat="1" ht="47.25">
      <c r="A49" s="7" t="s">
        <v>566</v>
      </c>
      <c r="B49" s="26" t="s">
        <v>343</v>
      </c>
      <c r="C49" s="8" t="s">
        <v>229</v>
      </c>
      <c r="D49" s="84">
        <v>5626.61</v>
      </c>
      <c r="E49" s="89" t="e">
        <f>D49/#REF!</f>
        <v>#REF!</v>
      </c>
    </row>
    <row r="50" spans="1:5" s="9" customFormat="1" ht="47.25">
      <c r="A50" s="7" t="s">
        <v>567</v>
      </c>
      <c r="B50" s="26" t="s">
        <v>344</v>
      </c>
      <c r="C50" s="8" t="s">
        <v>229</v>
      </c>
      <c r="D50" s="84">
        <v>1758.31</v>
      </c>
      <c r="E50" s="89" t="e">
        <f>D50/#REF!</f>
        <v>#REF!</v>
      </c>
    </row>
    <row r="51" spans="1:5" s="9" customFormat="1" ht="47.25">
      <c r="A51" s="7" t="s">
        <v>568</v>
      </c>
      <c r="B51" s="26" t="s">
        <v>345</v>
      </c>
      <c r="C51" s="8" t="s">
        <v>229</v>
      </c>
      <c r="D51" s="84">
        <v>2109.98</v>
      </c>
      <c r="E51" s="89" t="e">
        <f>D51/#REF!</f>
        <v>#REF!</v>
      </c>
    </row>
    <row r="52" spans="1:5" s="9" customFormat="1" ht="31.5">
      <c r="A52" s="7" t="s">
        <v>569</v>
      </c>
      <c r="B52" s="26" t="s">
        <v>346</v>
      </c>
      <c r="C52" s="8" t="s">
        <v>229</v>
      </c>
      <c r="D52" s="84">
        <v>2813.3</v>
      </c>
      <c r="E52" s="89" t="e">
        <f>D52/#REF!</f>
        <v>#REF!</v>
      </c>
    </row>
    <row r="53" spans="1:5" s="9" customFormat="1" ht="31.5">
      <c r="A53" s="7" t="s">
        <v>570</v>
      </c>
      <c r="B53" s="26" t="s">
        <v>347</v>
      </c>
      <c r="C53" s="8" t="s">
        <v>229</v>
      </c>
      <c r="D53" s="84">
        <v>1054.99</v>
      </c>
      <c r="E53" s="89" t="e">
        <f>D53/#REF!</f>
        <v>#REF!</v>
      </c>
    </row>
    <row r="54" spans="1:5" s="9" customFormat="1" ht="15.75">
      <c r="A54" s="7" t="s">
        <v>571</v>
      </c>
      <c r="B54" s="26" t="s">
        <v>348</v>
      </c>
      <c r="C54" s="8" t="s">
        <v>229</v>
      </c>
      <c r="D54" s="84">
        <v>703.33</v>
      </c>
      <c r="E54" s="89" t="e">
        <f>D54/#REF!</f>
        <v>#REF!</v>
      </c>
    </row>
    <row r="55" spans="1:5" s="9" customFormat="1" ht="47.25">
      <c r="A55" s="7" t="s">
        <v>572</v>
      </c>
      <c r="B55" s="26" t="s">
        <v>349</v>
      </c>
      <c r="C55" s="8" t="s">
        <v>229</v>
      </c>
      <c r="D55" s="84">
        <v>2461.64</v>
      </c>
      <c r="E55" s="89" t="e">
        <f>D55/#REF!</f>
        <v>#REF!</v>
      </c>
    </row>
    <row r="56" spans="1:5" s="9" customFormat="1" ht="47.25">
      <c r="A56" s="7" t="s">
        <v>573</v>
      </c>
      <c r="B56" s="26" t="s">
        <v>988</v>
      </c>
      <c r="C56" s="8" t="s">
        <v>229</v>
      </c>
      <c r="D56" s="84">
        <v>1054.99</v>
      </c>
      <c r="E56" s="89" t="e">
        <f>D56/#REF!</f>
        <v>#REF!</v>
      </c>
    </row>
    <row r="57" spans="1:5" s="9" customFormat="1" ht="31.5">
      <c r="A57" s="7" t="s">
        <v>574</v>
      </c>
      <c r="B57" s="26" t="s">
        <v>350</v>
      </c>
      <c r="C57" s="8" t="s">
        <v>229</v>
      </c>
      <c r="D57" s="84">
        <v>632.99</v>
      </c>
      <c r="E57" s="89" t="e">
        <f>D57/#REF!</f>
        <v>#REF!</v>
      </c>
    </row>
    <row r="58" spans="1:5" s="9" customFormat="1" ht="72" customHeight="1">
      <c r="A58" s="7" t="s">
        <v>575</v>
      </c>
      <c r="B58" s="126" t="s">
        <v>1178</v>
      </c>
      <c r="C58" s="8" t="s">
        <v>229</v>
      </c>
      <c r="D58" s="84">
        <v>351.66</v>
      </c>
      <c r="E58" s="89" t="e">
        <f>D58/#REF!</f>
        <v>#REF!</v>
      </c>
    </row>
    <row r="59" spans="1:5" s="9" customFormat="1" ht="72" customHeight="1">
      <c r="A59" s="7" t="s">
        <v>576</v>
      </c>
      <c r="B59" s="26" t="s">
        <v>989</v>
      </c>
      <c r="C59" s="8" t="s">
        <v>80</v>
      </c>
      <c r="D59" s="84">
        <v>1054.99</v>
      </c>
      <c r="E59" s="89" t="e">
        <f>D59/#REF!</f>
        <v>#REF!</v>
      </c>
    </row>
    <row r="60" spans="1:5" s="9" customFormat="1" ht="63">
      <c r="A60" s="7" t="s">
        <v>577</v>
      </c>
      <c r="B60" s="29" t="s">
        <v>351</v>
      </c>
      <c r="C60" s="8" t="s">
        <v>229</v>
      </c>
      <c r="D60" s="84">
        <v>527.49</v>
      </c>
      <c r="E60" s="89" t="e">
        <f>D60/#REF!</f>
        <v>#REF!</v>
      </c>
    </row>
    <row r="61" spans="1:5" s="9" customFormat="1" ht="63">
      <c r="A61" s="7" t="s">
        <v>578</v>
      </c>
      <c r="B61" s="29" t="s">
        <v>352</v>
      </c>
      <c r="C61" s="8" t="s">
        <v>229</v>
      </c>
      <c r="D61" s="84">
        <v>351.66</v>
      </c>
      <c r="E61" s="89" t="e">
        <f>D61/#REF!</f>
        <v>#REF!</v>
      </c>
    </row>
    <row r="62" spans="1:5" s="9" customFormat="1" ht="47.25">
      <c r="A62" s="7" t="s">
        <v>579</v>
      </c>
      <c r="B62" s="26" t="s">
        <v>990</v>
      </c>
      <c r="C62" s="8" t="s">
        <v>229</v>
      </c>
      <c r="D62" s="84">
        <v>351.66</v>
      </c>
      <c r="E62" s="89" t="e">
        <f>D62/#REF!</f>
        <v>#REF!</v>
      </c>
    </row>
    <row r="63" spans="1:5" s="9" customFormat="1" ht="47.25">
      <c r="A63" s="7" t="s">
        <v>580</v>
      </c>
      <c r="B63" s="26" t="s">
        <v>353</v>
      </c>
      <c r="C63" s="8" t="s">
        <v>229</v>
      </c>
      <c r="D63" s="84">
        <v>351.66</v>
      </c>
      <c r="E63" s="89" t="e">
        <f>D63/#REF!</f>
        <v>#REF!</v>
      </c>
    </row>
    <row r="64" spans="1:5" s="9" customFormat="1" ht="47.25">
      <c r="A64" s="7" t="s">
        <v>581</v>
      </c>
      <c r="B64" s="26" t="s">
        <v>991</v>
      </c>
      <c r="C64" s="8" t="s">
        <v>229</v>
      </c>
      <c r="D64" s="84">
        <v>703.33</v>
      </c>
      <c r="E64" s="89" t="e">
        <f>D64/#REF!</f>
        <v>#REF!</v>
      </c>
    </row>
    <row r="65" spans="1:5" s="9" customFormat="1" ht="47.25">
      <c r="A65" s="7" t="s">
        <v>582</v>
      </c>
      <c r="B65" s="26" t="s">
        <v>354</v>
      </c>
      <c r="C65" s="8" t="s">
        <v>229</v>
      </c>
      <c r="D65" s="84">
        <v>703.33</v>
      </c>
      <c r="E65" s="89" t="e">
        <f>D65/#REF!</f>
        <v>#REF!</v>
      </c>
    </row>
    <row r="66" spans="1:5" s="9" customFormat="1" ht="47.25">
      <c r="A66" s="7" t="s">
        <v>583</v>
      </c>
      <c r="B66" s="26" t="s">
        <v>355</v>
      </c>
      <c r="C66" s="8" t="s">
        <v>229</v>
      </c>
      <c r="D66" s="84">
        <v>1406.65</v>
      </c>
      <c r="E66" s="89" t="e">
        <f>D66/#REF!</f>
        <v>#REF!</v>
      </c>
    </row>
    <row r="67" spans="1:5" s="9" customFormat="1" ht="47.25">
      <c r="A67" s="7" t="s">
        <v>584</v>
      </c>
      <c r="B67" s="26" t="s">
        <v>356</v>
      </c>
      <c r="C67" s="8" t="s">
        <v>229</v>
      </c>
      <c r="D67" s="84">
        <v>2813.3</v>
      </c>
      <c r="E67" s="89" t="e">
        <f>D67/#REF!</f>
        <v>#REF!</v>
      </c>
    </row>
    <row r="68" spans="1:5" s="9" customFormat="1" ht="47.25">
      <c r="A68" s="7" t="s">
        <v>585</v>
      </c>
      <c r="B68" s="26" t="s">
        <v>357</v>
      </c>
      <c r="C68" s="8" t="s">
        <v>229</v>
      </c>
      <c r="D68" s="84">
        <v>3516.63</v>
      </c>
      <c r="E68" s="89" t="e">
        <f>D68/#REF!</f>
        <v>#REF!</v>
      </c>
    </row>
    <row r="69" spans="1:5" s="9" customFormat="1" ht="31.5">
      <c r="A69" s="7" t="s">
        <v>586</v>
      </c>
      <c r="B69" s="26" t="s">
        <v>358</v>
      </c>
      <c r="C69" s="8" t="s">
        <v>229</v>
      </c>
      <c r="D69" s="84">
        <v>1054.99</v>
      </c>
      <c r="E69" s="89" t="e">
        <f>D69/#REF!</f>
        <v>#REF!</v>
      </c>
    </row>
    <row r="70" spans="1:5" s="9" customFormat="1" ht="31.5">
      <c r="A70" s="7" t="s">
        <v>587</v>
      </c>
      <c r="B70" s="26" t="s">
        <v>359</v>
      </c>
      <c r="C70" s="8" t="s">
        <v>229</v>
      </c>
      <c r="D70" s="84">
        <v>351.66</v>
      </c>
      <c r="E70" s="89" t="e">
        <f>D70/#REF!</f>
        <v>#REF!</v>
      </c>
    </row>
    <row r="71" spans="1:5" s="9" customFormat="1" ht="15.75">
      <c r="A71" s="7" t="s">
        <v>588</v>
      </c>
      <c r="B71" s="26" t="s">
        <v>360</v>
      </c>
      <c r="C71" s="8" t="s">
        <v>229</v>
      </c>
      <c r="D71" s="84">
        <v>527.49</v>
      </c>
      <c r="E71" s="89" t="e">
        <f>D71/#REF!</f>
        <v>#REF!</v>
      </c>
    </row>
    <row r="72" spans="1:5" s="9" customFormat="1" ht="31.5">
      <c r="A72" s="7" t="s">
        <v>589</v>
      </c>
      <c r="B72" s="26" t="s">
        <v>361</v>
      </c>
      <c r="C72" s="8" t="s">
        <v>229</v>
      </c>
      <c r="D72" s="84">
        <v>703.33</v>
      </c>
      <c r="E72" s="89" t="e">
        <f>D72/#REF!</f>
        <v>#REF!</v>
      </c>
    </row>
    <row r="73" spans="1:5" s="9" customFormat="1" ht="15.75">
      <c r="A73" s="7" t="s">
        <v>590</v>
      </c>
      <c r="B73" s="26" t="s">
        <v>166</v>
      </c>
      <c r="C73" s="8" t="s">
        <v>229</v>
      </c>
      <c r="D73" s="84">
        <v>1054.99</v>
      </c>
      <c r="E73" s="89" t="e">
        <f>D73/#REF!</f>
        <v>#REF!</v>
      </c>
    </row>
    <row r="74" spans="1:5" s="9" customFormat="1" ht="15.75">
      <c r="A74" s="7" t="s">
        <v>591</v>
      </c>
      <c r="B74" s="26" t="s">
        <v>362</v>
      </c>
      <c r="C74" s="8" t="s">
        <v>229</v>
      </c>
      <c r="D74" s="84">
        <v>703.33</v>
      </c>
      <c r="E74" s="89" t="e">
        <f>D74/#REF!</f>
        <v>#REF!</v>
      </c>
    </row>
    <row r="75" spans="1:5" s="9" customFormat="1" ht="31.5">
      <c r="A75" s="7" t="s">
        <v>592</v>
      </c>
      <c r="B75" s="26" t="s">
        <v>168</v>
      </c>
      <c r="C75" s="8" t="s">
        <v>229</v>
      </c>
      <c r="D75" s="84">
        <v>527.49</v>
      </c>
      <c r="E75" s="89" t="e">
        <f>D75/#REF!</f>
        <v>#REF!</v>
      </c>
    </row>
    <row r="76" spans="1:5" s="9" customFormat="1" ht="31.5">
      <c r="A76" s="7" t="s">
        <v>593</v>
      </c>
      <c r="B76" s="26" t="s">
        <v>363</v>
      </c>
      <c r="C76" s="8" t="s">
        <v>229</v>
      </c>
      <c r="D76" s="84">
        <v>1054.99</v>
      </c>
      <c r="E76" s="89" t="e">
        <f>D76/#REF!</f>
        <v>#REF!</v>
      </c>
    </row>
    <row r="77" spans="1:5" s="9" customFormat="1" ht="15.75">
      <c r="A77" s="7" t="s">
        <v>594</v>
      </c>
      <c r="B77" s="26" t="s">
        <v>170</v>
      </c>
      <c r="C77" s="8" t="s">
        <v>229</v>
      </c>
      <c r="D77" s="84">
        <v>1054.99</v>
      </c>
      <c r="E77" s="89" t="e">
        <f>D77/#REF!</f>
        <v>#REF!</v>
      </c>
    </row>
    <row r="78" spans="1:5" s="9" customFormat="1" ht="15.75">
      <c r="A78" s="7" t="s">
        <v>595</v>
      </c>
      <c r="B78" s="26" t="s">
        <v>171</v>
      </c>
      <c r="C78" s="8" t="s">
        <v>229</v>
      </c>
      <c r="D78" s="84">
        <v>703.33</v>
      </c>
      <c r="E78" s="89" t="e">
        <f>D78/#REF!</f>
        <v>#REF!</v>
      </c>
    </row>
    <row r="79" spans="1:5" s="9" customFormat="1" ht="31.5">
      <c r="A79" s="7" t="s">
        <v>596</v>
      </c>
      <c r="B79" s="26" t="s">
        <v>364</v>
      </c>
      <c r="C79" s="8" t="s">
        <v>229</v>
      </c>
      <c r="D79" s="84">
        <v>3164.97</v>
      </c>
      <c r="E79" s="89" t="e">
        <f>D79/#REF!</f>
        <v>#REF!</v>
      </c>
    </row>
    <row r="80" spans="1:5" s="9" customFormat="1" ht="15.75">
      <c r="A80" s="7" t="s">
        <v>597</v>
      </c>
      <c r="B80" s="26" t="s">
        <v>365</v>
      </c>
      <c r="C80" s="8" t="s">
        <v>229</v>
      </c>
      <c r="D80" s="84">
        <v>2813.3</v>
      </c>
      <c r="E80" s="89" t="e">
        <f>D80/#REF!</f>
        <v>#REF!</v>
      </c>
    </row>
    <row r="81" spans="1:5" s="9" customFormat="1" ht="31.5">
      <c r="A81" s="7" t="s">
        <v>598</v>
      </c>
      <c r="B81" s="26" t="s">
        <v>366</v>
      </c>
      <c r="C81" s="8" t="s">
        <v>229</v>
      </c>
      <c r="D81" s="84">
        <v>879.16</v>
      </c>
      <c r="E81" s="89" t="e">
        <f>D81/#REF!</f>
        <v>#REF!</v>
      </c>
    </row>
    <row r="82" spans="1:5" s="9" customFormat="1" ht="31.5">
      <c r="A82" s="7" t="s">
        <v>599</v>
      </c>
      <c r="B82" s="26" t="s">
        <v>367</v>
      </c>
      <c r="C82" s="8" t="s">
        <v>229</v>
      </c>
      <c r="D82" s="84">
        <v>1054.99</v>
      </c>
      <c r="E82" s="89" t="e">
        <f>D82/#REF!</f>
        <v>#REF!</v>
      </c>
    </row>
    <row r="83" spans="1:5" s="9" customFormat="1" ht="15.75">
      <c r="A83" s="7" t="s">
        <v>600</v>
      </c>
      <c r="B83" s="26" t="s">
        <v>176</v>
      </c>
      <c r="C83" s="8" t="s">
        <v>229</v>
      </c>
      <c r="D83" s="84">
        <v>1406.65</v>
      </c>
      <c r="E83" s="89" t="e">
        <f>D83/#REF!</f>
        <v>#REF!</v>
      </c>
    </row>
    <row r="84" spans="1:5" s="9" customFormat="1" ht="15.75">
      <c r="A84" s="7" t="s">
        <v>601</v>
      </c>
      <c r="B84" s="26" t="s">
        <v>177</v>
      </c>
      <c r="C84" s="8" t="s">
        <v>229</v>
      </c>
      <c r="D84" s="84">
        <v>527.49</v>
      </c>
      <c r="E84" s="89" t="e">
        <f>D84/#REF!</f>
        <v>#REF!</v>
      </c>
    </row>
    <row r="85" spans="1:5" s="9" customFormat="1" ht="15.75">
      <c r="A85" s="7" t="s">
        <v>602</v>
      </c>
      <c r="B85" s="26" t="s">
        <v>348</v>
      </c>
      <c r="C85" s="8" t="s">
        <v>229</v>
      </c>
      <c r="D85" s="84">
        <v>351.66</v>
      </c>
      <c r="E85" s="89" t="e">
        <f>D85/#REF!</f>
        <v>#REF!</v>
      </c>
    </row>
    <row r="86" spans="1:5" s="9" customFormat="1" ht="31.5">
      <c r="A86" s="7" t="s">
        <v>603</v>
      </c>
      <c r="B86" s="26" t="s">
        <v>368</v>
      </c>
      <c r="C86" s="8" t="s">
        <v>229</v>
      </c>
      <c r="D86" s="84">
        <v>1230.82</v>
      </c>
      <c r="E86" s="89" t="e">
        <f>D86/#REF!</f>
        <v>#REF!</v>
      </c>
    </row>
    <row r="87" spans="1:5" s="9" customFormat="1" ht="15.75">
      <c r="A87" s="7" t="s">
        <v>604</v>
      </c>
      <c r="B87" s="26" t="s">
        <v>180</v>
      </c>
      <c r="C87" s="8" t="s">
        <v>229</v>
      </c>
      <c r="D87" s="84">
        <v>527.49</v>
      </c>
      <c r="E87" s="89" t="e">
        <f>D87/#REF!</f>
        <v>#REF!</v>
      </c>
    </row>
    <row r="88" spans="1:5" s="9" customFormat="1" ht="31.5">
      <c r="A88" s="7" t="s">
        <v>605</v>
      </c>
      <c r="B88" s="26" t="s">
        <v>369</v>
      </c>
      <c r="C88" s="8" t="s">
        <v>229</v>
      </c>
      <c r="D88" s="84">
        <v>246.16</v>
      </c>
      <c r="E88" s="89" t="e">
        <f>D88/#REF!</f>
        <v>#REF!</v>
      </c>
    </row>
    <row r="89" spans="1:5" s="9" customFormat="1" ht="31.5">
      <c r="A89" s="7" t="s">
        <v>606</v>
      </c>
      <c r="B89" s="26" t="s">
        <v>370</v>
      </c>
      <c r="C89" s="8" t="s">
        <v>229</v>
      </c>
      <c r="D89" s="84">
        <v>527.49</v>
      </c>
      <c r="E89" s="89" t="e">
        <f>D89/#REF!</f>
        <v>#REF!</v>
      </c>
    </row>
    <row r="90" spans="1:5" s="9" customFormat="1" ht="31.5">
      <c r="A90" s="7" t="s">
        <v>607</v>
      </c>
      <c r="B90" s="26" t="s">
        <v>371</v>
      </c>
      <c r="C90" s="8" t="s">
        <v>229</v>
      </c>
      <c r="D90" s="84">
        <v>527.49</v>
      </c>
      <c r="E90" s="89" t="e">
        <f>D90/#REF!</f>
        <v>#REF!</v>
      </c>
    </row>
    <row r="91" spans="1:5" s="9" customFormat="1" ht="31.5">
      <c r="A91" s="7" t="s">
        <v>608</v>
      </c>
      <c r="B91" s="26" t="s">
        <v>372</v>
      </c>
      <c r="C91" s="8" t="s">
        <v>229</v>
      </c>
      <c r="D91" s="84">
        <v>1406.65</v>
      </c>
      <c r="E91" s="89" t="e">
        <f>D91/#REF!</f>
        <v>#REF!</v>
      </c>
    </row>
    <row r="92" spans="1:5" s="9" customFormat="1" ht="31.5">
      <c r="A92" s="7" t="s">
        <v>609</v>
      </c>
      <c r="B92" s="26" t="s">
        <v>373</v>
      </c>
      <c r="C92" s="8" t="s">
        <v>229</v>
      </c>
      <c r="D92" s="84">
        <v>2461.64</v>
      </c>
      <c r="E92" s="89" t="e">
        <f>D92/#REF!</f>
        <v>#REF!</v>
      </c>
    </row>
    <row r="93" spans="1:5" s="9" customFormat="1" ht="15.75">
      <c r="A93" s="7" t="s">
        <v>610</v>
      </c>
      <c r="B93" s="26" t="s">
        <v>186</v>
      </c>
      <c r="C93" s="8" t="s">
        <v>229</v>
      </c>
      <c r="D93" s="84">
        <v>1054.99</v>
      </c>
      <c r="E93" s="89" t="e">
        <f>D93/#REF!</f>
        <v>#REF!</v>
      </c>
    </row>
    <row r="94" spans="1:5" s="9" customFormat="1" ht="15.75">
      <c r="A94" s="7" t="s">
        <v>611</v>
      </c>
      <c r="B94" s="26" t="s">
        <v>374</v>
      </c>
      <c r="C94" s="8" t="s">
        <v>229</v>
      </c>
      <c r="D94" s="84">
        <v>351.66</v>
      </c>
      <c r="E94" s="89" t="e">
        <f>D94/#REF!</f>
        <v>#REF!</v>
      </c>
    </row>
    <row r="95" spans="1:5" s="9" customFormat="1" ht="31.5">
      <c r="A95" s="7" t="s">
        <v>612</v>
      </c>
      <c r="B95" s="26" t="s">
        <v>375</v>
      </c>
      <c r="C95" s="8" t="s">
        <v>229</v>
      </c>
      <c r="D95" s="84">
        <v>527.49</v>
      </c>
      <c r="E95" s="89" t="e">
        <f>D95/#REF!</f>
        <v>#REF!</v>
      </c>
    </row>
    <row r="96" spans="1:5" s="9" customFormat="1" ht="31.5">
      <c r="A96" s="7" t="s">
        <v>613</v>
      </c>
      <c r="B96" s="26" t="s">
        <v>376</v>
      </c>
      <c r="C96" s="8" t="s">
        <v>229</v>
      </c>
      <c r="D96" s="84">
        <v>175.83</v>
      </c>
      <c r="E96" s="89" t="e">
        <f>D96/#REF!</f>
        <v>#REF!</v>
      </c>
    </row>
    <row r="97" spans="1:5" s="9" customFormat="1" ht="15.75">
      <c r="A97" s="7" t="s">
        <v>614</v>
      </c>
      <c r="B97" s="26" t="s">
        <v>360</v>
      </c>
      <c r="C97" s="8" t="s">
        <v>229</v>
      </c>
      <c r="D97" s="84">
        <v>281.33</v>
      </c>
      <c r="E97" s="89" t="e">
        <f>D97/#REF!</f>
        <v>#REF!</v>
      </c>
    </row>
    <row r="98" spans="1:5" s="9" customFormat="1" ht="31.5">
      <c r="A98" s="7" t="s">
        <v>615</v>
      </c>
      <c r="B98" s="26" t="s">
        <v>377</v>
      </c>
      <c r="C98" s="8" t="s">
        <v>229</v>
      </c>
      <c r="D98" s="84">
        <v>351.66</v>
      </c>
      <c r="E98" s="89" t="e">
        <f>D98/#REF!</f>
        <v>#REF!</v>
      </c>
    </row>
    <row r="99" spans="1:5" s="9" customFormat="1" ht="15.75">
      <c r="A99" s="7" t="s">
        <v>616</v>
      </c>
      <c r="B99" s="26" t="s">
        <v>192</v>
      </c>
      <c r="C99" s="8" t="s">
        <v>229</v>
      </c>
      <c r="D99" s="84">
        <v>527.49</v>
      </c>
      <c r="E99" s="89" t="e">
        <f>D99/#REF!</f>
        <v>#REF!</v>
      </c>
    </row>
    <row r="100" spans="1:5" s="9" customFormat="1" ht="15.75">
      <c r="A100" s="7" t="s">
        <v>617</v>
      </c>
      <c r="B100" s="26" t="s">
        <v>362</v>
      </c>
      <c r="C100" s="8" t="s">
        <v>229</v>
      </c>
      <c r="D100" s="84">
        <v>351.66</v>
      </c>
      <c r="E100" s="89" t="e">
        <f>D100/#REF!</f>
        <v>#REF!</v>
      </c>
    </row>
    <row r="101" spans="1:5" s="9" customFormat="1" ht="31.5">
      <c r="A101" s="7" t="s">
        <v>618</v>
      </c>
      <c r="B101" s="26" t="s">
        <v>194</v>
      </c>
      <c r="C101" s="8" t="s">
        <v>229</v>
      </c>
      <c r="D101" s="84">
        <v>281.33</v>
      </c>
      <c r="E101" s="89" t="e">
        <f>D101/#REF!</f>
        <v>#REF!</v>
      </c>
    </row>
    <row r="102" spans="1:5" s="9" customFormat="1" ht="31.5">
      <c r="A102" s="7" t="s">
        <v>619</v>
      </c>
      <c r="B102" s="26" t="s">
        <v>378</v>
      </c>
      <c r="C102" s="8" t="s">
        <v>229</v>
      </c>
      <c r="D102" s="84">
        <v>527.49</v>
      </c>
      <c r="E102" s="89" t="e">
        <f>D102/#REF!</f>
        <v>#REF!</v>
      </c>
    </row>
    <row r="103" spans="1:5" s="9" customFormat="1" ht="15.75">
      <c r="A103" s="7" t="s">
        <v>620</v>
      </c>
      <c r="B103" s="26" t="s">
        <v>196</v>
      </c>
      <c r="C103" s="8" t="s">
        <v>229</v>
      </c>
      <c r="D103" s="84">
        <v>703.33</v>
      </c>
      <c r="E103" s="89" t="e">
        <f>D103/#REF!</f>
        <v>#REF!</v>
      </c>
    </row>
    <row r="104" spans="1:5" s="9" customFormat="1" ht="15.75">
      <c r="A104" s="7" t="s">
        <v>621</v>
      </c>
      <c r="B104" s="26" t="s">
        <v>379</v>
      </c>
      <c r="C104" s="8" t="s">
        <v>229</v>
      </c>
      <c r="D104" s="84">
        <v>351.66</v>
      </c>
      <c r="E104" s="89" t="e">
        <f>D104/#REF!</f>
        <v>#REF!</v>
      </c>
    </row>
    <row r="105" spans="1:5" s="9" customFormat="1" ht="31.5">
      <c r="A105" s="7" t="s">
        <v>622</v>
      </c>
      <c r="B105" s="26" t="s">
        <v>380</v>
      </c>
      <c r="C105" s="8" t="s">
        <v>229</v>
      </c>
      <c r="D105" s="84">
        <v>1582.48</v>
      </c>
      <c r="E105" s="89" t="e">
        <f>D105/#REF!</f>
        <v>#REF!</v>
      </c>
    </row>
    <row r="106" spans="1:5" s="9" customFormat="1" ht="31.5">
      <c r="A106" s="7" t="s">
        <v>623</v>
      </c>
      <c r="B106" s="26" t="s">
        <v>381</v>
      </c>
      <c r="C106" s="8" t="s">
        <v>229</v>
      </c>
      <c r="D106" s="84">
        <v>1406.65</v>
      </c>
      <c r="E106" s="89" t="e">
        <f>D106/#REF!</f>
        <v>#REF!</v>
      </c>
    </row>
    <row r="107" spans="1:5" s="9" customFormat="1" ht="31.5">
      <c r="A107" s="7" t="s">
        <v>624</v>
      </c>
      <c r="B107" s="26" t="s">
        <v>382</v>
      </c>
      <c r="C107" s="8" t="s">
        <v>229</v>
      </c>
      <c r="D107" s="84">
        <v>457.16</v>
      </c>
      <c r="E107" s="89" t="e">
        <f>D107/#REF!</f>
        <v>#REF!</v>
      </c>
    </row>
    <row r="108" spans="1:5" s="9" customFormat="1" ht="31.5">
      <c r="A108" s="7" t="s">
        <v>625</v>
      </c>
      <c r="B108" s="26" t="s">
        <v>383</v>
      </c>
      <c r="C108" s="8" t="s">
        <v>229</v>
      </c>
      <c r="D108" s="84">
        <v>527.16</v>
      </c>
      <c r="E108" s="89" t="e">
        <f>D108/#REF!</f>
        <v>#REF!</v>
      </c>
    </row>
    <row r="109" spans="1:5" s="9" customFormat="1" ht="15.75">
      <c r="A109" s="7" t="s">
        <v>626</v>
      </c>
      <c r="B109" s="26" t="s">
        <v>202</v>
      </c>
      <c r="C109" s="8" t="s">
        <v>229</v>
      </c>
      <c r="D109" s="84">
        <v>703.33</v>
      </c>
      <c r="E109" s="89" t="e">
        <f>D109/#REF!</f>
        <v>#REF!</v>
      </c>
    </row>
    <row r="110" spans="1:5" s="9" customFormat="1" ht="15.75">
      <c r="A110" s="7" t="s">
        <v>627</v>
      </c>
      <c r="B110" s="26" t="s">
        <v>384</v>
      </c>
      <c r="C110" s="8" t="s">
        <v>229</v>
      </c>
      <c r="D110" s="84">
        <v>281.33</v>
      </c>
      <c r="E110" s="89" t="e">
        <f>D110/#REF!</f>
        <v>#REF!</v>
      </c>
    </row>
    <row r="111" spans="1:5" s="9" customFormat="1" ht="15.75">
      <c r="A111" s="7" t="s">
        <v>628</v>
      </c>
      <c r="B111" s="26" t="s">
        <v>348</v>
      </c>
      <c r="C111" s="8" t="s">
        <v>229</v>
      </c>
      <c r="D111" s="84">
        <v>175.83</v>
      </c>
      <c r="E111" s="89" t="e">
        <f>D111/#REF!</f>
        <v>#REF!</v>
      </c>
    </row>
    <row r="112" spans="1:5" s="9" customFormat="1" ht="31.5">
      <c r="A112" s="7" t="s">
        <v>629</v>
      </c>
      <c r="B112" s="26" t="s">
        <v>385</v>
      </c>
      <c r="C112" s="8" t="s">
        <v>229</v>
      </c>
      <c r="D112" s="84">
        <v>632.99</v>
      </c>
      <c r="E112" s="89" t="e">
        <f>D112/#REF!</f>
        <v>#REF!</v>
      </c>
    </row>
    <row r="113" spans="1:5" s="9" customFormat="1" ht="15.75">
      <c r="A113" s="7" t="s">
        <v>630</v>
      </c>
      <c r="B113" s="26" t="s">
        <v>206</v>
      </c>
      <c r="C113" s="8" t="s">
        <v>229</v>
      </c>
      <c r="D113" s="84">
        <v>246.16</v>
      </c>
      <c r="E113" s="89" t="e">
        <f>D113/#REF!</f>
        <v>#REF!</v>
      </c>
    </row>
    <row r="114" spans="1:5" s="9" customFormat="1" ht="31.5">
      <c r="A114" s="7" t="s">
        <v>631</v>
      </c>
      <c r="B114" s="26" t="s">
        <v>386</v>
      </c>
      <c r="C114" s="8" t="s">
        <v>229</v>
      </c>
      <c r="D114" s="84">
        <v>281.33</v>
      </c>
      <c r="E114" s="89" t="e">
        <f>D114/#REF!</f>
        <v>#REF!</v>
      </c>
    </row>
    <row r="115" spans="1:5" s="9" customFormat="1" ht="31.5">
      <c r="A115" s="7" t="s">
        <v>632</v>
      </c>
      <c r="B115" s="26" t="s">
        <v>387</v>
      </c>
      <c r="C115" s="8" t="s">
        <v>229</v>
      </c>
      <c r="D115" s="84">
        <v>351.66</v>
      </c>
      <c r="E115" s="89" t="e">
        <f>D115/#REF!</f>
        <v>#REF!</v>
      </c>
    </row>
    <row r="116" spans="1:5" s="9" customFormat="1" ht="31.5">
      <c r="A116" s="7" t="s">
        <v>633</v>
      </c>
      <c r="B116" s="26" t="s">
        <v>388</v>
      </c>
      <c r="C116" s="8" t="s">
        <v>229</v>
      </c>
      <c r="D116" s="84">
        <v>703.33</v>
      </c>
      <c r="E116" s="89" t="e">
        <f>D116/#REF!</f>
        <v>#REF!</v>
      </c>
    </row>
    <row r="117" spans="1:5" s="9" customFormat="1" ht="15.75">
      <c r="A117" s="7" t="s">
        <v>634</v>
      </c>
      <c r="B117" s="26" t="s">
        <v>389</v>
      </c>
      <c r="C117" s="8" t="s">
        <v>229</v>
      </c>
      <c r="D117" s="84">
        <v>879.16</v>
      </c>
      <c r="E117" s="89" t="e">
        <f>D117/#REF!</f>
        <v>#REF!</v>
      </c>
    </row>
    <row r="118" spans="1:5" s="9" customFormat="1" ht="31.5">
      <c r="A118" s="7" t="s">
        <v>635</v>
      </c>
      <c r="B118" s="26" t="s">
        <v>390</v>
      </c>
      <c r="C118" s="8" t="s">
        <v>229</v>
      </c>
      <c r="D118" s="84">
        <v>1230.82</v>
      </c>
      <c r="E118" s="89" t="e">
        <f>D118/#REF!</f>
        <v>#REF!</v>
      </c>
    </row>
    <row r="119" spans="1:5" s="9" customFormat="1" ht="15.75">
      <c r="A119" s="7" t="s">
        <v>636</v>
      </c>
      <c r="B119" s="26" t="s">
        <v>212</v>
      </c>
      <c r="C119" s="8" t="s">
        <v>229</v>
      </c>
      <c r="D119" s="84">
        <v>527.49</v>
      </c>
      <c r="E119" s="89" t="e">
        <f>D119/#REF!</f>
        <v>#REF!</v>
      </c>
    </row>
    <row r="120" spans="1:5" s="9" customFormat="1" ht="15.75">
      <c r="A120" s="7" t="s">
        <v>637</v>
      </c>
      <c r="B120" s="26" t="s">
        <v>213</v>
      </c>
      <c r="C120" s="8" t="s">
        <v>229</v>
      </c>
      <c r="D120" s="84">
        <v>175.83</v>
      </c>
      <c r="E120" s="89" t="e">
        <f>D120/#REF!</f>
        <v>#REF!</v>
      </c>
    </row>
    <row r="121" spans="1:5" s="9" customFormat="1" ht="15.75">
      <c r="A121" s="7" t="s">
        <v>638</v>
      </c>
      <c r="B121" s="26" t="s">
        <v>214</v>
      </c>
      <c r="C121" s="8" t="s">
        <v>229</v>
      </c>
      <c r="D121" s="84">
        <v>984.66</v>
      </c>
      <c r="E121" s="89" t="e">
        <f>D121/#REF!</f>
        <v>#REF!</v>
      </c>
    </row>
    <row r="122" spans="1:5" s="9" customFormat="1" ht="63">
      <c r="A122" s="7" t="s">
        <v>639</v>
      </c>
      <c r="B122" s="26" t="s">
        <v>470</v>
      </c>
      <c r="C122" s="8" t="s">
        <v>229</v>
      </c>
      <c r="D122" s="84">
        <v>2109.98</v>
      </c>
      <c r="E122" s="89" t="e">
        <f>D122/#REF!</f>
        <v>#REF!</v>
      </c>
    </row>
    <row r="123" spans="1:5" s="9" customFormat="1" ht="47.25">
      <c r="A123" s="7" t="s">
        <v>640</v>
      </c>
      <c r="B123" s="26" t="s">
        <v>471</v>
      </c>
      <c r="C123" s="8" t="s">
        <v>229</v>
      </c>
      <c r="D123" s="84">
        <v>879.16</v>
      </c>
      <c r="E123" s="89" t="e">
        <f>D123/#REF!</f>
        <v>#REF!</v>
      </c>
    </row>
    <row r="124" spans="1:5" s="9" customFormat="1" ht="47.25">
      <c r="A124" s="7" t="s">
        <v>641</v>
      </c>
      <c r="B124" s="26" t="s">
        <v>391</v>
      </c>
      <c r="C124" s="8" t="s">
        <v>229</v>
      </c>
      <c r="D124" s="84">
        <v>2109.98</v>
      </c>
      <c r="E124" s="89" t="e">
        <f>D124/#REF!</f>
        <v>#REF!</v>
      </c>
    </row>
    <row r="125" spans="1:5" s="19" customFormat="1" ht="15.75">
      <c r="A125" s="7" t="s">
        <v>642</v>
      </c>
      <c r="B125" s="30" t="s">
        <v>992</v>
      </c>
      <c r="C125" s="18" t="s">
        <v>229</v>
      </c>
      <c r="D125" s="58">
        <v>31.02</v>
      </c>
      <c r="E125" s="90" t="e">
        <f>D125/#REF!</f>
        <v>#REF!</v>
      </c>
    </row>
    <row r="126" spans="1:5" s="19" customFormat="1" ht="15.75">
      <c r="A126" s="7" t="s">
        <v>643</v>
      </c>
      <c r="B126" s="30" t="s">
        <v>392</v>
      </c>
      <c r="C126" s="18" t="s">
        <v>229</v>
      </c>
      <c r="D126" s="58">
        <v>66.61</v>
      </c>
      <c r="E126" s="90" t="e">
        <f>D126/#REF!</f>
        <v>#REF!</v>
      </c>
    </row>
    <row r="127" spans="1:5" s="19" customFormat="1" ht="47.25">
      <c r="A127" s="7" t="s">
        <v>644</v>
      </c>
      <c r="B127" s="30" t="s">
        <v>473</v>
      </c>
      <c r="C127" s="18" t="s">
        <v>229</v>
      </c>
      <c r="D127" s="58">
        <v>362.37</v>
      </c>
      <c r="E127" s="90" t="e">
        <f>D127/#REF!</f>
        <v>#REF!</v>
      </c>
    </row>
    <row r="128" spans="1:7" s="19" customFormat="1" ht="31.5">
      <c r="A128" s="7" t="s">
        <v>645</v>
      </c>
      <c r="B128" s="30" t="s">
        <v>472</v>
      </c>
      <c r="C128" s="18" t="s">
        <v>229</v>
      </c>
      <c r="D128" s="58">
        <v>1216.52</v>
      </c>
      <c r="E128" s="90" t="e">
        <f>D128/#REF!</f>
        <v>#REF!</v>
      </c>
      <c r="G128" s="112" t="e">
        <f>SUM(E41:E128)/88</f>
        <v>#REF!</v>
      </c>
    </row>
    <row r="129" spans="1:5" s="71" customFormat="1" ht="15.75">
      <c r="A129" s="72"/>
      <c r="B129" s="73"/>
      <c r="C129" s="74"/>
      <c r="D129" s="75"/>
      <c r="E129" s="93"/>
    </row>
    <row r="130" spans="1:5" ht="22.5" customHeight="1">
      <c r="A130" s="144" t="s">
        <v>393</v>
      </c>
      <c r="B130" s="145"/>
      <c r="C130" s="145"/>
      <c r="D130" s="145"/>
      <c r="E130" s="146"/>
    </row>
    <row r="131" spans="1:5" s="12" customFormat="1" ht="18.75">
      <c r="A131" s="147" t="s">
        <v>1185</v>
      </c>
      <c r="B131" s="148"/>
      <c r="C131" s="148"/>
      <c r="D131" s="148"/>
      <c r="E131" s="149"/>
    </row>
    <row r="132" spans="1:5" s="19" customFormat="1" ht="47.25">
      <c r="A132" s="20" t="s">
        <v>646</v>
      </c>
      <c r="B132" s="31" t="s">
        <v>993</v>
      </c>
      <c r="C132" s="21" t="s">
        <v>85</v>
      </c>
      <c r="D132" s="62">
        <v>4770.14</v>
      </c>
      <c r="E132" s="90" t="e">
        <f>D132/#REF!</f>
        <v>#REF!</v>
      </c>
    </row>
    <row r="133" spans="1:5" s="19" customFormat="1" ht="60" customHeight="1">
      <c r="A133" s="20" t="s">
        <v>647</v>
      </c>
      <c r="B133" s="31" t="s">
        <v>1154</v>
      </c>
      <c r="C133" s="21" t="s">
        <v>85</v>
      </c>
      <c r="D133" s="62">
        <v>7094.42</v>
      </c>
      <c r="E133" s="90" t="e">
        <f>D133/#REF!</f>
        <v>#REF!</v>
      </c>
    </row>
    <row r="134" spans="1:5" s="19" customFormat="1" ht="47.25">
      <c r="A134" s="20" t="s">
        <v>648</v>
      </c>
      <c r="B134" s="31" t="s">
        <v>994</v>
      </c>
      <c r="C134" s="21" t="s">
        <v>85</v>
      </c>
      <c r="D134" s="62">
        <v>11324.2</v>
      </c>
      <c r="E134" s="90" t="e">
        <f>D134/#REF!</f>
        <v>#REF!</v>
      </c>
    </row>
    <row r="135" spans="1:5" s="19" customFormat="1" ht="47.25">
      <c r="A135" s="20" t="s">
        <v>649</v>
      </c>
      <c r="B135" s="31" t="s">
        <v>995</v>
      </c>
      <c r="C135" s="21" t="s">
        <v>85</v>
      </c>
      <c r="D135" s="62">
        <v>17051.38</v>
      </c>
      <c r="E135" s="90" t="e">
        <f>D135/#REF!</f>
        <v>#REF!</v>
      </c>
    </row>
    <row r="136" spans="1:5" s="19" customFormat="1" ht="47.25">
      <c r="A136" s="20" t="s">
        <v>650</v>
      </c>
      <c r="B136" s="31" t="s">
        <v>996</v>
      </c>
      <c r="C136" s="21" t="s">
        <v>85</v>
      </c>
      <c r="D136" s="62">
        <v>19716.78</v>
      </c>
      <c r="E136" s="90" t="e">
        <f>D136/#REF!</f>
        <v>#REF!</v>
      </c>
    </row>
    <row r="137" spans="1:5" s="19" customFormat="1" ht="31.5">
      <c r="A137" s="20" t="s">
        <v>651</v>
      </c>
      <c r="B137" s="31" t="s">
        <v>151</v>
      </c>
      <c r="C137" s="21" t="s">
        <v>85</v>
      </c>
      <c r="D137" s="62">
        <v>5720.7</v>
      </c>
      <c r="E137" s="90" t="e">
        <f>D137/#REF!</f>
        <v>#REF!</v>
      </c>
    </row>
    <row r="138" spans="1:5" s="19" customFormat="1" ht="31.5">
      <c r="A138" s="20" t="s">
        <v>652</v>
      </c>
      <c r="B138" s="31" t="s">
        <v>150</v>
      </c>
      <c r="C138" s="21" t="s">
        <v>85</v>
      </c>
      <c r="D138" s="62">
        <v>8006.71</v>
      </c>
      <c r="E138" s="90" t="e">
        <f>D138/#REF!</f>
        <v>#REF!</v>
      </c>
    </row>
    <row r="139" spans="1:5" s="19" customFormat="1" ht="31.5">
      <c r="A139" s="20" t="s">
        <v>653</v>
      </c>
      <c r="B139" s="31" t="s">
        <v>149</v>
      </c>
      <c r="C139" s="21" t="s">
        <v>85</v>
      </c>
      <c r="D139" s="62">
        <v>12813.34</v>
      </c>
      <c r="E139" s="90" t="e">
        <f>D139/#REF!</f>
        <v>#REF!</v>
      </c>
    </row>
    <row r="140" spans="1:5" s="19" customFormat="1" ht="31.5">
      <c r="A140" s="20" t="s">
        <v>654</v>
      </c>
      <c r="B140" s="31" t="s">
        <v>148</v>
      </c>
      <c r="C140" s="21" t="s">
        <v>85</v>
      </c>
      <c r="D140" s="62">
        <v>18623.35</v>
      </c>
      <c r="E140" s="90" t="e">
        <f>D140/#REF!</f>
        <v>#REF!</v>
      </c>
    </row>
    <row r="141" spans="1:5" s="19" customFormat="1" ht="31.5">
      <c r="A141" s="20" t="s">
        <v>655</v>
      </c>
      <c r="B141" s="31" t="s">
        <v>147</v>
      </c>
      <c r="C141" s="21" t="s">
        <v>85</v>
      </c>
      <c r="D141" s="62">
        <v>21377.42</v>
      </c>
      <c r="E141" s="90" t="e">
        <f>D141/#REF!</f>
        <v>#REF!</v>
      </c>
    </row>
    <row r="142" spans="1:5" s="19" customFormat="1" ht="31.5">
      <c r="A142" s="20" t="s">
        <v>656</v>
      </c>
      <c r="B142" s="31" t="s">
        <v>997</v>
      </c>
      <c r="C142" s="21" t="s">
        <v>85</v>
      </c>
      <c r="D142" s="62">
        <v>1587.81</v>
      </c>
      <c r="E142" s="90" t="e">
        <f>D142/#REF!</f>
        <v>#REF!</v>
      </c>
    </row>
    <row r="143" spans="1:5" s="19" customFormat="1" ht="31.5">
      <c r="A143" s="20" t="s">
        <v>657</v>
      </c>
      <c r="B143" s="31" t="s">
        <v>998</v>
      </c>
      <c r="C143" s="21" t="s">
        <v>85</v>
      </c>
      <c r="D143" s="62">
        <v>1690.98</v>
      </c>
      <c r="E143" s="90" t="e">
        <f>D143/#REF!</f>
        <v>#REF!</v>
      </c>
    </row>
    <row r="144" spans="1:5" s="19" customFormat="1" ht="31.5">
      <c r="A144" s="20" t="s">
        <v>658</v>
      </c>
      <c r="B144" s="31" t="s">
        <v>999</v>
      </c>
      <c r="C144" s="21" t="s">
        <v>85</v>
      </c>
      <c r="D144" s="62">
        <v>1714.67</v>
      </c>
      <c r="E144" s="90" t="e">
        <f>D144/#REF!</f>
        <v>#REF!</v>
      </c>
    </row>
    <row r="145" spans="1:5" s="19" customFormat="1" ht="31.5">
      <c r="A145" s="20" t="s">
        <v>659</v>
      </c>
      <c r="B145" s="31" t="s">
        <v>1000</v>
      </c>
      <c r="C145" s="21" t="s">
        <v>85</v>
      </c>
      <c r="D145" s="62">
        <v>1855.02</v>
      </c>
      <c r="E145" s="90" t="e">
        <f>D145/#REF!</f>
        <v>#REF!</v>
      </c>
    </row>
    <row r="146" spans="1:5" s="19" customFormat="1" ht="31.5">
      <c r="A146" s="20" t="s">
        <v>660</v>
      </c>
      <c r="B146" s="31" t="s">
        <v>1001</v>
      </c>
      <c r="C146" s="21" t="s">
        <v>85</v>
      </c>
      <c r="D146" s="62">
        <v>2070.39</v>
      </c>
      <c r="E146" s="90" t="e">
        <f>D146/#REF!</f>
        <v>#REF!</v>
      </c>
    </row>
    <row r="147" spans="1:5" s="19" customFormat="1" ht="31.5">
      <c r="A147" s="20" t="s">
        <v>661</v>
      </c>
      <c r="B147" s="31" t="s">
        <v>0</v>
      </c>
      <c r="C147" s="21" t="s">
        <v>85</v>
      </c>
      <c r="D147" s="62">
        <v>1286.95</v>
      </c>
      <c r="E147" s="90" t="e">
        <f>D147/#REF!</f>
        <v>#REF!</v>
      </c>
    </row>
    <row r="148" spans="1:5" s="19" customFormat="1" ht="31.5">
      <c r="A148" s="20" t="s">
        <v>662</v>
      </c>
      <c r="B148" s="31" t="s">
        <v>1</v>
      </c>
      <c r="C148" s="21" t="s">
        <v>85</v>
      </c>
      <c r="D148" s="62">
        <v>1393.96</v>
      </c>
      <c r="E148" s="90" t="e">
        <f>D148/#REF!</f>
        <v>#REF!</v>
      </c>
    </row>
    <row r="149" spans="1:5" s="19" customFormat="1" ht="31.5">
      <c r="A149" s="20" t="s">
        <v>663</v>
      </c>
      <c r="B149" s="31" t="s">
        <v>2</v>
      </c>
      <c r="C149" s="21" t="s">
        <v>85</v>
      </c>
      <c r="D149" s="62">
        <v>1538.29</v>
      </c>
      <c r="E149" s="90" t="e">
        <f>D149/#REF!</f>
        <v>#REF!</v>
      </c>
    </row>
    <row r="150" spans="1:5" s="19" customFormat="1" ht="31.5">
      <c r="A150" s="20" t="s">
        <v>664</v>
      </c>
      <c r="B150" s="31" t="s">
        <v>3</v>
      </c>
      <c r="C150" s="21" t="s">
        <v>85</v>
      </c>
      <c r="D150" s="62">
        <v>1758.9</v>
      </c>
      <c r="E150" s="90" t="e">
        <f>D150/#REF!</f>
        <v>#REF!</v>
      </c>
    </row>
    <row r="151" spans="1:5" s="19" customFormat="1" ht="31.5">
      <c r="A151" s="20" t="s">
        <v>665</v>
      </c>
      <c r="B151" s="31" t="s">
        <v>4</v>
      </c>
      <c r="C151" s="21" t="s">
        <v>85</v>
      </c>
      <c r="D151" s="62">
        <v>1898.77</v>
      </c>
      <c r="E151" s="90" t="e">
        <f>D151/#REF!</f>
        <v>#REF!</v>
      </c>
    </row>
    <row r="152" spans="1:5" s="19" customFormat="1" ht="54.75" customHeight="1">
      <c r="A152" s="20" t="s">
        <v>666</v>
      </c>
      <c r="B152" s="31" t="s">
        <v>1159</v>
      </c>
      <c r="C152" s="21" t="s">
        <v>85</v>
      </c>
      <c r="D152" s="62">
        <v>1206.81</v>
      </c>
      <c r="E152" s="90" t="e">
        <f>D152/#REF!</f>
        <v>#REF!</v>
      </c>
    </row>
    <row r="153" spans="1:5" s="19" customFormat="1" ht="54" customHeight="1">
      <c r="A153" s="20" t="s">
        <v>667</v>
      </c>
      <c r="B153" s="31" t="s">
        <v>1174</v>
      </c>
      <c r="C153" s="21" t="s">
        <v>85</v>
      </c>
      <c r="D153" s="62">
        <v>1459.66</v>
      </c>
      <c r="E153" s="90" t="e">
        <f>D153/#REF!</f>
        <v>#REF!</v>
      </c>
    </row>
    <row r="154" spans="1:5" s="19" customFormat="1" ht="48" customHeight="1">
      <c r="A154" s="20" t="s">
        <v>668</v>
      </c>
      <c r="B154" s="31" t="s">
        <v>1175</v>
      </c>
      <c r="C154" s="21" t="s">
        <v>85</v>
      </c>
      <c r="D154" s="62">
        <v>1862.59</v>
      </c>
      <c r="E154" s="90" t="e">
        <f>D154/#REF!</f>
        <v>#REF!</v>
      </c>
    </row>
    <row r="155" spans="1:5" s="19" customFormat="1" ht="57.75" customHeight="1">
      <c r="A155" s="20" t="s">
        <v>669</v>
      </c>
      <c r="B155" s="31" t="s">
        <v>1176</v>
      </c>
      <c r="C155" s="21" t="s">
        <v>85</v>
      </c>
      <c r="D155" s="62">
        <v>2377.2</v>
      </c>
      <c r="E155" s="90" t="e">
        <f>D155/#REF!</f>
        <v>#REF!</v>
      </c>
    </row>
    <row r="156" spans="1:5" s="19" customFormat="1" ht="44.25" customHeight="1">
      <c r="A156" s="20" t="s">
        <v>1002</v>
      </c>
      <c r="B156" s="31" t="s">
        <v>1006</v>
      </c>
      <c r="C156" s="21" t="s">
        <v>85</v>
      </c>
      <c r="D156" s="62">
        <v>464.82</v>
      </c>
      <c r="E156" s="90" t="e">
        <f>D156/#REF!</f>
        <v>#REF!</v>
      </c>
    </row>
    <row r="157" spans="1:5" s="19" customFormat="1" ht="31.5">
      <c r="A157" s="20" t="s">
        <v>1003</v>
      </c>
      <c r="B157" s="31" t="s">
        <v>1005</v>
      </c>
      <c r="C157" s="21" t="s">
        <v>85</v>
      </c>
      <c r="D157" s="62">
        <v>573.75</v>
      </c>
      <c r="E157" s="90" t="e">
        <f>D157/#REF!</f>
        <v>#REF!</v>
      </c>
    </row>
    <row r="158" spans="1:7" s="19" customFormat="1" ht="31.5">
      <c r="A158" s="20" t="s">
        <v>1004</v>
      </c>
      <c r="B158" s="31" t="s">
        <v>1007</v>
      </c>
      <c r="C158" s="21" t="s">
        <v>85</v>
      </c>
      <c r="D158" s="62">
        <v>819.87</v>
      </c>
      <c r="E158" s="90" t="e">
        <f>D158/#REF!</f>
        <v>#REF!</v>
      </c>
      <c r="G158" s="112" t="e">
        <f>SUM(E132:E155)/24</f>
        <v>#REF!</v>
      </c>
    </row>
    <row r="159" spans="1:5" s="19" customFormat="1" ht="18" customHeight="1">
      <c r="A159" s="102"/>
      <c r="B159" s="103"/>
      <c r="C159" s="104"/>
      <c r="D159" s="105"/>
      <c r="E159" s="106"/>
    </row>
    <row r="160" spans="1:5" s="12" customFormat="1" ht="18.75">
      <c r="A160" s="150" t="s">
        <v>1188</v>
      </c>
      <c r="B160" s="151"/>
      <c r="C160" s="151"/>
      <c r="D160" s="151"/>
      <c r="E160" s="152"/>
    </row>
    <row r="161" spans="1:5" s="19" customFormat="1" ht="31.5">
      <c r="A161" s="20" t="s">
        <v>670</v>
      </c>
      <c r="B161" s="31" t="s">
        <v>5</v>
      </c>
      <c r="C161" s="21" t="s">
        <v>85</v>
      </c>
      <c r="D161" s="42">
        <v>66.18</v>
      </c>
      <c r="E161" s="90" t="e">
        <f>D161/#REF!</f>
        <v>#REF!</v>
      </c>
    </row>
    <row r="162" spans="1:5" s="19" customFormat="1" ht="31.5">
      <c r="A162" s="20" t="s">
        <v>671</v>
      </c>
      <c r="B162" s="31" t="s">
        <v>6</v>
      </c>
      <c r="C162" s="21" t="s">
        <v>85</v>
      </c>
      <c r="D162" s="62">
        <v>79.42</v>
      </c>
      <c r="E162" s="90" t="e">
        <f>D162/#REF!</f>
        <v>#REF!</v>
      </c>
    </row>
    <row r="163" spans="1:5" s="19" customFormat="1" ht="31.5">
      <c r="A163" s="20" t="s">
        <v>672</v>
      </c>
      <c r="B163" s="31" t="s">
        <v>7</v>
      </c>
      <c r="C163" s="21" t="s">
        <v>85</v>
      </c>
      <c r="D163" s="62">
        <v>92.61</v>
      </c>
      <c r="E163" s="90" t="e">
        <f>D163/#REF!</f>
        <v>#REF!</v>
      </c>
    </row>
    <row r="164" spans="1:5" s="19" customFormat="1" ht="31.5">
      <c r="A164" s="20" t="s">
        <v>673</v>
      </c>
      <c r="B164" s="31" t="s">
        <v>8</v>
      </c>
      <c r="C164" s="21" t="s">
        <v>85</v>
      </c>
      <c r="D164" s="62">
        <v>135.76</v>
      </c>
      <c r="E164" s="90" t="e">
        <f>D164/#REF!</f>
        <v>#REF!</v>
      </c>
    </row>
    <row r="165" spans="1:5" s="19" customFormat="1" ht="31.5" customHeight="1">
      <c r="A165" s="20" t="s">
        <v>674</v>
      </c>
      <c r="B165" s="31" t="s">
        <v>9</v>
      </c>
      <c r="C165" s="21" t="s">
        <v>85</v>
      </c>
      <c r="D165" s="62">
        <v>1102.85</v>
      </c>
      <c r="E165" s="90" t="e">
        <f>D165/#REF!</f>
        <v>#REF!</v>
      </c>
    </row>
    <row r="166" spans="1:5" s="19" customFormat="1" ht="31.5">
      <c r="A166" s="20" t="s">
        <v>675</v>
      </c>
      <c r="B166" s="31" t="s">
        <v>394</v>
      </c>
      <c r="C166" s="21" t="s">
        <v>85</v>
      </c>
      <c r="D166" s="62">
        <v>1543.99</v>
      </c>
      <c r="E166" s="90" t="e">
        <f>D166/#REF!</f>
        <v>#REF!</v>
      </c>
    </row>
    <row r="167" spans="1:5" s="19" customFormat="1" ht="31.5">
      <c r="A167" s="20" t="s">
        <v>676</v>
      </c>
      <c r="B167" s="31" t="s">
        <v>10</v>
      </c>
      <c r="C167" s="21" t="s">
        <v>85</v>
      </c>
      <c r="D167" s="62">
        <v>367.36</v>
      </c>
      <c r="E167" s="90" t="e">
        <f>D167/#REF!</f>
        <v>#REF!</v>
      </c>
    </row>
    <row r="168" spans="1:5" s="19" customFormat="1" ht="31.5">
      <c r="A168" s="20" t="s">
        <v>677</v>
      </c>
      <c r="B168" s="31" t="s">
        <v>11</v>
      </c>
      <c r="C168" s="21" t="s">
        <v>85</v>
      </c>
      <c r="D168" s="62">
        <v>551.02</v>
      </c>
      <c r="E168" s="90" t="e">
        <f>D168/#REF!</f>
        <v>#REF!</v>
      </c>
    </row>
    <row r="169" spans="1:5" s="19" customFormat="1" ht="31.5">
      <c r="A169" s="20" t="s">
        <v>678</v>
      </c>
      <c r="B169" s="31" t="s">
        <v>12</v>
      </c>
      <c r="C169" s="21" t="s">
        <v>85</v>
      </c>
      <c r="D169" s="62">
        <v>555.47</v>
      </c>
      <c r="E169" s="90" t="e">
        <f>D169/#REF!</f>
        <v>#REF!</v>
      </c>
    </row>
    <row r="170" spans="1:5" s="19" customFormat="1" ht="31.5">
      <c r="A170" s="20" t="s">
        <v>679</v>
      </c>
      <c r="B170" s="31" t="s">
        <v>13</v>
      </c>
      <c r="C170" s="21" t="s">
        <v>85</v>
      </c>
      <c r="D170" s="62">
        <v>702.77</v>
      </c>
      <c r="E170" s="90" t="e">
        <f>D170/#REF!</f>
        <v>#REF!</v>
      </c>
    </row>
    <row r="171" spans="1:5" s="19" customFormat="1" ht="15.75">
      <c r="A171" s="20" t="s">
        <v>680</v>
      </c>
      <c r="B171" s="32" t="s">
        <v>14</v>
      </c>
      <c r="C171" s="21" t="s">
        <v>85</v>
      </c>
      <c r="D171" s="62">
        <v>81.87</v>
      </c>
      <c r="E171" s="90" t="e">
        <f>D171/#REF!</f>
        <v>#REF!</v>
      </c>
    </row>
    <row r="172" spans="1:5" s="19" customFormat="1" ht="15.75">
      <c r="A172" s="20" t="s">
        <v>681</v>
      </c>
      <c r="B172" s="32" t="s">
        <v>15</v>
      </c>
      <c r="C172" s="21" t="s">
        <v>85</v>
      </c>
      <c r="D172" s="62">
        <v>1170.72</v>
      </c>
      <c r="E172" s="90" t="e">
        <f>D172/#REF!</f>
        <v>#REF!</v>
      </c>
    </row>
    <row r="173" spans="1:5" s="19" customFormat="1" ht="15.75">
      <c r="A173" s="20" t="s">
        <v>682</v>
      </c>
      <c r="B173" s="32" t="s">
        <v>16</v>
      </c>
      <c r="C173" s="21" t="s">
        <v>85</v>
      </c>
      <c r="D173" s="62">
        <v>1154</v>
      </c>
      <c r="E173" s="90" t="e">
        <f>D173/#REF!</f>
        <v>#REF!</v>
      </c>
    </row>
    <row r="174" spans="1:5" s="19" customFormat="1" ht="15.75">
      <c r="A174" s="20" t="s">
        <v>683</v>
      </c>
      <c r="B174" s="32" t="s">
        <v>17</v>
      </c>
      <c r="C174" s="21" t="s">
        <v>85</v>
      </c>
      <c r="D174" s="62">
        <v>1592.95</v>
      </c>
      <c r="E174" s="90" t="e">
        <f>D174/#REF!</f>
        <v>#REF!</v>
      </c>
    </row>
    <row r="175" spans="1:5" s="19" customFormat="1" ht="15.75">
      <c r="A175" s="20" t="s">
        <v>684</v>
      </c>
      <c r="B175" s="32" t="s">
        <v>18</v>
      </c>
      <c r="C175" s="21" t="s">
        <v>85</v>
      </c>
      <c r="D175" s="62">
        <v>1730.17</v>
      </c>
      <c r="E175" s="90" t="e">
        <f>D175/#REF!</f>
        <v>#REF!</v>
      </c>
    </row>
    <row r="176" spans="1:5" s="19" customFormat="1" ht="15.75">
      <c r="A176" s="20" t="s">
        <v>685</v>
      </c>
      <c r="B176" s="32" t="s">
        <v>1008</v>
      </c>
      <c r="C176" s="21" t="s">
        <v>85</v>
      </c>
      <c r="D176" s="62">
        <v>1979</v>
      </c>
      <c r="E176" s="90" t="e">
        <f>D176/#REF!</f>
        <v>#REF!</v>
      </c>
    </row>
    <row r="177" spans="1:5" s="19" customFormat="1" ht="15.75">
      <c r="A177" s="20" t="s">
        <v>1013</v>
      </c>
      <c r="B177" s="103" t="s">
        <v>1012</v>
      </c>
      <c r="C177" s="21" t="s">
        <v>85</v>
      </c>
      <c r="D177" s="4">
        <v>960.22</v>
      </c>
      <c r="E177" s="90" t="e">
        <f>D177/#REF!</f>
        <v>#REF!</v>
      </c>
    </row>
    <row r="178" spans="1:5" s="19" customFormat="1" ht="15.75">
      <c r="A178" s="20" t="s">
        <v>686</v>
      </c>
      <c r="B178" s="32" t="s">
        <v>1010</v>
      </c>
      <c r="C178" s="21" t="s">
        <v>85</v>
      </c>
      <c r="D178" s="62">
        <v>551.77</v>
      </c>
      <c r="E178" s="90" t="e">
        <f>D178/#REF!</f>
        <v>#REF!</v>
      </c>
    </row>
    <row r="179" spans="1:5" s="19" customFormat="1" ht="31.5">
      <c r="A179" s="20" t="s">
        <v>687</v>
      </c>
      <c r="B179" s="31" t="s">
        <v>19</v>
      </c>
      <c r="C179" s="21" t="s">
        <v>85</v>
      </c>
      <c r="D179" s="62">
        <v>121.08</v>
      </c>
      <c r="E179" s="90" t="e">
        <f>D179/#REF!</f>
        <v>#REF!</v>
      </c>
    </row>
    <row r="180" spans="1:5" s="19" customFormat="1" ht="31.5">
      <c r="A180" s="20" t="s">
        <v>688</v>
      </c>
      <c r="B180" s="31" t="s">
        <v>20</v>
      </c>
      <c r="C180" s="21" t="s">
        <v>85</v>
      </c>
      <c r="D180" s="62">
        <v>198.25</v>
      </c>
      <c r="E180" s="90" t="e">
        <f>D180/#REF!</f>
        <v>#REF!</v>
      </c>
    </row>
    <row r="181" spans="1:5" s="19" customFormat="1" ht="31.5">
      <c r="A181" s="20" t="s">
        <v>689</v>
      </c>
      <c r="B181" s="31" t="s">
        <v>21</v>
      </c>
      <c r="C181" s="21" t="s">
        <v>85</v>
      </c>
      <c r="D181" s="62">
        <v>222.89</v>
      </c>
      <c r="E181" s="90" t="e">
        <f>D181/#REF!</f>
        <v>#REF!</v>
      </c>
    </row>
    <row r="182" spans="1:5" s="19" customFormat="1" ht="31.5">
      <c r="A182" s="20" t="s">
        <v>690</v>
      </c>
      <c r="B182" s="31" t="s">
        <v>22</v>
      </c>
      <c r="C182" s="21" t="s">
        <v>85</v>
      </c>
      <c r="D182" s="62">
        <v>252.31</v>
      </c>
      <c r="E182" s="90" t="e">
        <f>D182/#REF!</f>
        <v>#REF!</v>
      </c>
    </row>
    <row r="183" spans="1:5" s="19" customFormat="1" ht="31.5">
      <c r="A183" s="20" t="s">
        <v>691</v>
      </c>
      <c r="B183" s="31" t="s">
        <v>23</v>
      </c>
      <c r="C183" s="21" t="s">
        <v>85</v>
      </c>
      <c r="D183" s="62">
        <v>321.56</v>
      </c>
      <c r="E183" s="90" t="e">
        <f>D183/#REF!</f>
        <v>#REF!</v>
      </c>
    </row>
    <row r="184" spans="1:5" s="19" customFormat="1" ht="31.5">
      <c r="A184" s="20" t="s">
        <v>692</v>
      </c>
      <c r="B184" s="31" t="s">
        <v>24</v>
      </c>
      <c r="C184" s="21" t="s">
        <v>85</v>
      </c>
      <c r="D184" s="42">
        <v>201.48304780799998</v>
      </c>
      <c r="E184" s="90" t="e">
        <f>D184/#REF!</f>
        <v>#REF!</v>
      </c>
    </row>
    <row r="185" spans="1:5" s="19" customFormat="1" ht="31.5">
      <c r="A185" s="20" t="s">
        <v>693</v>
      </c>
      <c r="B185" s="31" t="s">
        <v>25</v>
      </c>
      <c r="C185" s="21" t="s">
        <v>85</v>
      </c>
      <c r="D185" s="62">
        <v>237.33</v>
      </c>
      <c r="E185" s="90" t="e">
        <f>D185/#REF!</f>
        <v>#REF!</v>
      </c>
    </row>
    <row r="186" spans="1:5" s="19" customFormat="1" ht="31.5">
      <c r="A186" s="20" t="s">
        <v>694</v>
      </c>
      <c r="B186" s="31" t="s">
        <v>26</v>
      </c>
      <c r="C186" s="21" t="s">
        <v>85</v>
      </c>
      <c r="D186" s="62">
        <v>369.5</v>
      </c>
      <c r="E186" s="90" t="e">
        <f>D186/#REF!</f>
        <v>#REF!</v>
      </c>
    </row>
    <row r="187" spans="1:5" s="19" customFormat="1" ht="31.5">
      <c r="A187" s="20" t="s">
        <v>695</v>
      </c>
      <c r="B187" s="31" t="s">
        <v>481</v>
      </c>
      <c r="C187" s="21" t="s">
        <v>85</v>
      </c>
      <c r="D187" s="62">
        <v>2350.15</v>
      </c>
      <c r="E187" s="90" t="e">
        <f>D187/#REF!</f>
        <v>#REF!</v>
      </c>
    </row>
    <row r="188" spans="1:5" s="19" customFormat="1" ht="31.5">
      <c r="A188" s="20" t="s">
        <v>696</v>
      </c>
      <c r="B188" s="31" t="s">
        <v>482</v>
      </c>
      <c r="C188" s="21" t="s">
        <v>85</v>
      </c>
      <c r="D188" s="62">
        <v>5255.71</v>
      </c>
      <c r="E188" s="90" t="e">
        <f>D188/#REF!</f>
        <v>#REF!</v>
      </c>
    </row>
    <row r="189" spans="1:5" s="19" customFormat="1" ht="31.5">
      <c r="A189" s="20" t="s">
        <v>697</v>
      </c>
      <c r="B189" s="31" t="s">
        <v>483</v>
      </c>
      <c r="C189" s="21" t="s">
        <v>85</v>
      </c>
      <c r="D189" s="62">
        <v>7420.46</v>
      </c>
      <c r="E189" s="90" t="e">
        <f>D189/#REF!</f>
        <v>#REF!</v>
      </c>
    </row>
    <row r="190" spans="1:5" s="19" customFormat="1" ht="15.75">
      <c r="A190" s="20" t="s">
        <v>698</v>
      </c>
      <c r="B190" s="31" t="s">
        <v>27</v>
      </c>
      <c r="C190" s="21" t="s">
        <v>85</v>
      </c>
      <c r="D190" s="62">
        <v>4160.33</v>
      </c>
      <c r="E190" s="90" t="e">
        <f>D190/#REF!</f>
        <v>#REF!</v>
      </c>
    </row>
    <row r="191" spans="1:5" s="19" customFormat="1" ht="31.5">
      <c r="A191" s="20" t="s">
        <v>699</v>
      </c>
      <c r="B191" s="31" t="s">
        <v>28</v>
      </c>
      <c r="C191" s="21" t="s">
        <v>85</v>
      </c>
      <c r="D191" s="62">
        <v>1671.6</v>
      </c>
      <c r="E191" s="90" t="e">
        <f>D191/#REF!</f>
        <v>#REF!</v>
      </c>
    </row>
    <row r="192" spans="1:5" s="19" customFormat="1" ht="31.5">
      <c r="A192" s="20" t="s">
        <v>700</v>
      </c>
      <c r="B192" s="31" t="s">
        <v>29</v>
      </c>
      <c r="C192" s="21" t="s">
        <v>85</v>
      </c>
      <c r="D192" s="62">
        <v>2893.88</v>
      </c>
      <c r="E192" s="90" t="e">
        <f>D192/#REF!</f>
        <v>#REF!</v>
      </c>
    </row>
    <row r="193" spans="1:5" s="19" customFormat="1" ht="31.5">
      <c r="A193" s="20" t="s">
        <v>701</v>
      </c>
      <c r="B193" s="31" t="s">
        <v>30</v>
      </c>
      <c r="C193" s="21" t="s">
        <v>85</v>
      </c>
      <c r="D193" s="62">
        <v>595.54</v>
      </c>
      <c r="E193" s="90" t="e">
        <f>D193/#REF!</f>
        <v>#REF!</v>
      </c>
    </row>
    <row r="194" spans="1:5" s="19" customFormat="1" ht="31.5">
      <c r="A194" s="20" t="s">
        <v>702</v>
      </c>
      <c r="B194" s="31" t="s">
        <v>31</v>
      </c>
      <c r="C194" s="21" t="s">
        <v>85</v>
      </c>
      <c r="D194" s="62">
        <v>778.97</v>
      </c>
      <c r="E194" s="90" t="e">
        <f>D194/#REF!</f>
        <v>#REF!</v>
      </c>
    </row>
    <row r="195" spans="1:5" s="19" customFormat="1" ht="31.5">
      <c r="A195" s="20" t="s">
        <v>703</v>
      </c>
      <c r="B195" s="31" t="s">
        <v>32</v>
      </c>
      <c r="C195" s="21" t="s">
        <v>85</v>
      </c>
      <c r="D195" s="62">
        <v>953.87</v>
      </c>
      <c r="E195" s="90" t="e">
        <f>D195/#REF!</f>
        <v>#REF!</v>
      </c>
    </row>
    <row r="196" spans="1:5" s="19" customFormat="1" ht="31.5">
      <c r="A196" s="20" t="s">
        <v>704</v>
      </c>
      <c r="B196" s="31" t="s">
        <v>33</v>
      </c>
      <c r="C196" s="21" t="s">
        <v>85</v>
      </c>
      <c r="D196" s="62">
        <v>1489.1</v>
      </c>
      <c r="E196" s="90" t="e">
        <f>D196/#REF!</f>
        <v>#REF!</v>
      </c>
    </row>
    <row r="197" spans="1:5" s="19" customFormat="1" ht="31.5">
      <c r="A197" s="20" t="s">
        <v>705</v>
      </c>
      <c r="B197" s="31" t="s">
        <v>34</v>
      </c>
      <c r="C197" s="21" t="s">
        <v>85</v>
      </c>
      <c r="D197" s="62">
        <v>1714.87</v>
      </c>
      <c r="E197" s="90" t="e">
        <f>D197/#REF!</f>
        <v>#REF!</v>
      </c>
    </row>
    <row r="198" spans="1:5" s="19" customFormat="1" ht="15.75">
      <c r="A198" s="20" t="s">
        <v>1009</v>
      </c>
      <c r="B198" s="31" t="s">
        <v>1014</v>
      </c>
      <c r="C198" s="21" t="s">
        <v>229</v>
      </c>
      <c r="D198" s="4">
        <v>366.02</v>
      </c>
      <c r="E198" s="94" t="e">
        <f>D198/#REF!</f>
        <v>#REF!</v>
      </c>
    </row>
    <row r="199" spans="1:7" s="19" customFormat="1" ht="31.5">
      <c r="A199" s="20" t="s">
        <v>1011</v>
      </c>
      <c r="B199" s="31" t="s">
        <v>82</v>
      </c>
      <c r="C199" s="21" t="s">
        <v>229</v>
      </c>
      <c r="D199" s="4">
        <v>613.16</v>
      </c>
      <c r="E199" s="94" t="e">
        <f>D199/#REF!</f>
        <v>#REF!</v>
      </c>
      <c r="G199" s="112" t="e">
        <f>SUM(E161:E199)/39</f>
        <v>#REF!</v>
      </c>
    </row>
    <row r="200" spans="1:5" s="19" customFormat="1" ht="15.75">
      <c r="A200" s="102"/>
      <c r="B200" s="103"/>
      <c r="C200" s="104"/>
      <c r="D200" s="107"/>
      <c r="E200" s="108"/>
    </row>
    <row r="201" spans="1:5" s="19" customFormat="1" ht="15.75">
      <c r="A201" s="102"/>
      <c r="B201" s="103"/>
      <c r="C201" s="104"/>
      <c r="D201" s="107"/>
      <c r="E201" s="108"/>
    </row>
    <row r="202" spans="1:5" s="12" customFormat="1" ht="18.75">
      <c r="A202" s="150" t="s">
        <v>1189</v>
      </c>
      <c r="B202" s="151"/>
      <c r="C202" s="151"/>
      <c r="D202" s="151"/>
      <c r="E202" s="152"/>
    </row>
    <row r="203" spans="1:5" s="41" customFormat="1" ht="15.75">
      <c r="A203" s="39" t="s">
        <v>706</v>
      </c>
      <c r="B203" s="37" t="s">
        <v>480</v>
      </c>
      <c r="C203" s="40" t="s">
        <v>100</v>
      </c>
      <c r="D203" s="109">
        <v>309.61</v>
      </c>
      <c r="E203" s="90" t="e">
        <f>D203/#REF!</f>
        <v>#REF!</v>
      </c>
    </row>
    <row r="204" spans="1:5" s="41" customFormat="1" ht="15.75">
      <c r="A204" s="39" t="s">
        <v>707</v>
      </c>
      <c r="B204" s="38" t="s">
        <v>101</v>
      </c>
      <c r="C204" s="40" t="s">
        <v>102</v>
      </c>
      <c r="D204" s="109">
        <v>557.29</v>
      </c>
      <c r="E204" s="90" t="e">
        <f>D204/#REF!</f>
        <v>#REF!</v>
      </c>
    </row>
    <row r="205" spans="1:5" s="41" customFormat="1" ht="15.75">
      <c r="A205" s="39" t="s">
        <v>708</v>
      </c>
      <c r="B205" s="37" t="s">
        <v>479</v>
      </c>
      <c r="C205" s="40" t="s">
        <v>103</v>
      </c>
      <c r="D205" s="109">
        <v>139.32</v>
      </c>
      <c r="E205" s="90" t="e">
        <f>D205/#REF!</f>
        <v>#REF!</v>
      </c>
    </row>
    <row r="206" spans="1:5" s="41" customFormat="1" ht="15.75">
      <c r="A206" s="39" t="s">
        <v>709</v>
      </c>
      <c r="B206" s="38" t="s">
        <v>104</v>
      </c>
      <c r="C206" s="40" t="s">
        <v>102</v>
      </c>
      <c r="D206" s="109">
        <v>232.19</v>
      </c>
      <c r="E206" s="90" t="e">
        <f>D206/#REF!</f>
        <v>#REF!</v>
      </c>
    </row>
    <row r="207" spans="1:5" s="41" customFormat="1" ht="15.75">
      <c r="A207" s="39" t="s">
        <v>710</v>
      </c>
      <c r="B207" s="38" t="s">
        <v>105</v>
      </c>
      <c r="C207" s="40" t="s">
        <v>103</v>
      </c>
      <c r="D207" s="109">
        <v>41.28</v>
      </c>
      <c r="E207" s="90" t="e">
        <f>D207/#REF!</f>
        <v>#REF!</v>
      </c>
    </row>
    <row r="208" spans="1:7" s="41" customFormat="1" ht="15.75">
      <c r="A208" s="39" t="s">
        <v>711</v>
      </c>
      <c r="B208" s="38" t="s">
        <v>106</v>
      </c>
      <c r="C208" s="40" t="s">
        <v>100</v>
      </c>
      <c r="D208" s="109">
        <v>38.7</v>
      </c>
      <c r="E208" s="90" t="e">
        <f>D208/#REF!</f>
        <v>#REF!</v>
      </c>
      <c r="G208" s="114" t="e">
        <f>SUM(E203:E208)/6</f>
        <v>#REF!</v>
      </c>
    </row>
    <row r="209" spans="1:5" s="12" customFormat="1" ht="18.75">
      <c r="A209" s="150" t="s">
        <v>1190</v>
      </c>
      <c r="B209" s="151"/>
      <c r="C209" s="151"/>
      <c r="D209" s="151"/>
      <c r="E209" s="152"/>
    </row>
    <row r="210" spans="1:5" s="19" customFormat="1" ht="15.75">
      <c r="A210" s="20" t="s">
        <v>712</v>
      </c>
      <c r="B210" s="31" t="s">
        <v>475</v>
      </c>
      <c r="C210" s="21" t="s">
        <v>85</v>
      </c>
      <c r="D210" s="62">
        <v>739.55</v>
      </c>
      <c r="E210" s="90" t="e">
        <f>D210/#REF!</f>
        <v>#REF!</v>
      </c>
    </row>
    <row r="211" spans="1:5" s="19" customFormat="1" ht="36" customHeight="1">
      <c r="A211" s="20" t="s">
        <v>713</v>
      </c>
      <c r="B211" s="30" t="s">
        <v>474</v>
      </c>
      <c r="C211" s="21" t="s">
        <v>85</v>
      </c>
      <c r="D211" s="64">
        <v>1380.03</v>
      </c>
      <c r="E211" s="94" t="e">
        <f>D211/#REF!</f>
        <v>#REF!</v>
      </c>
    </row>
    <row r="212" spans="1:5" s="19" customFormat="1" ht="36.75" customHeight="1">
      <c r="A212" s="20" t="s">
        <v>714</v>
      </c>
      <c r="B212" s="34" t="s">
        <v>401</v>
      </c>
      <c r="C212" s="21" t="s">
        <v>85</v>
      </c>
      <c r="D212" s="64">
        <v>1793.21</v>
      </c>
      <c r="E212" s="94" t="e">
        <f>D212/#REF!</f>
        <v>#REF!</v>
      </c>
    </row>
    <row r="213" spans="1:5" s="19" customFormat="1" ht="15.75">
      <c r="A213" s="20" t="s">
        <v>715</v>
      </c>
      <c r="B213" s="31" t="s">
        <v>476</v>
      </c>
      <c r="C213" s="21" t="s">
        <v>85</v>
      </c>
      <c r="D213" s="62">
        <v>1687.01</v>
      </c>
      <c r="E213" s="90" t="e">
        <f>D213/#REF!</f>
        <v>#REF!</v>
      </c>
    </row>
    <row r="214" spans="1:5" s="19" customFormat="1" ht="15.75">
      <c r="A214" s="20" t="s">
        <v>716</v>
      </c>
      <c r="B214" s="31" t="s">
        <v>477</v>
      </c>
      <c r="C214" s="21" t="s">
        <v>85</v>
      </c>
      <c r="D214" s="62">
        <v>2819.24</v>
      </c>
      <c r="E214" s="90" t="e">
        <f>D214/#REF!</f>
        <v>#REF!</v>
      </c>
    </row>
    <row r="215" spans="1:5" s="19" customFormat="1" ht="21.75" customHeight="1">
      <c r="A215" s="20" t="s">
        <v>717</v>
      </c>
      <c r="B215" s="32" t="s">
        <v>35</v>
      </c>
      <c r="C215" s="21" t="s">
        <v>85</v>
      </c>
      <c r="D215" s="64">
        <v>201.38</v>
      </c>
      <c r="E215" s="94" t="e">
        <f>D215/#REF!</f>
        <v>#REF!</v>
      </c>
    </row>
    <row r="216" spans="1:7" s="19" customFormat="1" ht="29.25" customHeight="1">
      <c r="A216" s="20" t="s">
        <v>718</v>
      </c>
      <c r="B216" s="31" t="s">
        <v>478</v>
      </c>
      <c r="C216" s="21" t="s">
        <v>85</v>
      </c>
      <c r="D216" s="64">
        <v>728.11</v>
      </c>
      <c r="E216" s="94" t="e">
        <f>D216/#REF!</f>
        <v>#REF!</v>
      </c>
      <c r="G216" s="112" t="e">
        <f>SUM(E210:E216)/7</f>
        <v>#REF!</v>
      </c>
    </row>
    <row r="217" spans="1:5" s="12" customFormat="1" ht="18.75">
      <c r="A217" s="150" t="s">
        <v>1191</v>
      </c>
      <c r="B217" s="151"/>
      <c r="C217" s="151"/>
      <c r="D217" s="151"/>
      <c r="E217" s="152"/>
    </row>
    <row r="218" spans="1:5" s="19" customFormat="1" ht="15.75">
      <c r="A218" s="20" t="s">
        <v>719</v>
      </c>
      <c r="B218" s="31" t="s">
        <v>484</v>
      </c>
      <c r="C218" s="21" t="s">
        <v>85</v>
      </c>
      <c r="D218" s="62">
        <v>557.33</v>
      </c>
      <c r="E218" s="90" t="e">
        <f>D218/#REF!</f>
        <v>#REF!</v>
      </c>
    </row>
    <row r="219" spans="1:5" s="19" customFormat="1" ht="15.75">
      <c r="A219" s="20" t="s">
        <v>720</v>
      </c>
      <c r="B219" s="31" t="s">
        <v>485</v>
      </c>
      <c r="C219" s="21" t="s">
        <v>85</v>
      </c>
      <c r="D219" s="62">
        <v>882.28</v>
      </c>
      <c r="E219" s="90" t="e">
        <f>D219/#REF!</f>
        <v>#REF!</v>
      </c>
    </row>
    <row r="220" spans="1:5" s="19" customFormat="1" ht="15.75">
      <c r="A220" s="20" t="s">
        <v>721</v>
      </c>
      <c r="B220" s="31" t="s">
        <v>486</v>
      </c>
      <c r="C220" s="21" t="s">
        <v>85</v>
      </c>
      <c r="D220" s="62">
        <v>1277.76</v>
      </c>
      <c r="E220" s="90" t="e">
        <f>D220/#REF!</f>
        <v>#REF!</v>
      </c>
    </row>
    <row r="221" spans="1:5" s="19" customFormat="1" ht="15.75">
      <c r="A221" s="20" t="s">
        <v>722</v>
      </c>
      <c r="B221" s="31" t="s">
        <v>487</v>
      </c>
      <c r="C221" s="21" t="s">
        <v>85</v>
      </c>
      <c r="D221" s="62">
        <v>1747.11</v>
      </c>
      <c r="E221" s="90" t="e">
        <f>D221/#REF!</f>
        <v>#REF!</v>
      </c>
    </row>
    <row r="222" spans="1:7" s="19" customFormat="1" ht="15.75">
      <c r="A222" s="20" t="s">
        <v>723</v>
      </c>
      <c r="B222" s="31" t="s">
        <v>488</v>
      </c>
      <c r="C222" s="21" t="s">
        <v>85</v>
      </c>
      <c r="D222" s="62">
        <v>2183.07</v>
      </c>
      <c r="E222" s="90" t="e">
        <f>D222/#REF!</f>
        <v>#REF!</v>
      </c>
      <c r="G222" s="112" t="e">
        <f>SUM(E218:E222)/5</f>
        <v>#REF!</v>
      </c>
    </row>
    <row r="223" spans="1:5" s="12" customFormat="1" ht="18.75">
      <c r="A223" s="150" t="s">
        <v>1192</v>
      </c>
      <c r="B223" s="151"/>
      <c r="C223" s="151"/>
      <c r="D223" s="151"/>
      <c r="E223" s="152"/>
    </row>
    <row r="224" spans="1:5" s="19" customFormat="1" ht="15.75">
      <c r="A224" s="20" t="s">
        <v>724</v>
      </c>
      <c r="B224" s="31" t="s">
        <v>37</v>
      </c>
      <c r="C224" s="21" t="s">
        <v>85</v>
      </c>
      <c r="D224" s="62">
        <v>98.59</v>
      </c>
      <c r="E224" s="90" t="e">
        <f>D224/#REF!</f>
        <v>#REF!</v>
      </c>
    </row>
    <row r="225" spans="1:7" s="19" customFormat="1" ht="31.5">
      <c r="A225" s="20" t="s">
        <v>725</v>
      </c>
      <c r="B225" s="31" t="s">
        <v>1177</v>
      </c>
      <c r="C225" s="21" t="s">
        <v>85</v>
      </c>
      <c r="D225" s="62">
        <v>209.32</v>
      </c>
      <c r="E225" s="90" t="e">
        <f>D225/#REF!</f>
        <v>#REF!</v>
      </c>
      <c r="G225" s="112" t="e">
        <f>SUM(E224:E225)/2</f>
        <v>#REF!</v>
      </c>
    </row>
    <row r="226" spans="1:5" s="12" customFormat="1" ht="18.75">
      <c r="A226" s="150" t="s">
        <v>1193</v>
      </c>
      <c r="B226" s="151"/>
      <c r="C226" s="151"/>
      <c r="D226" s="151"/>
      <c r="E226" s="152"/>
    </row>
    <row r="227" spans="1:7" s="19" customFormat="1" ht="31.5">
      <c r="A227" s="20" t="s">
        <v>726</v>
      </c>
      <c r="B227" s="31" t="s">
        <v>38</v>
      </c>
      <c r="C227" s="21" t="s">
        <v>85</v>
      </c>
      <c r="D227" s="62">
        <v>2175.92</v>
      </c>
      <c r="E227" s="95" t="e">
        <f>D227/#REF!</f>
        <v>#REF!</v>
      </c>
      <c r="G227" s="19">
        <v>1.044</v>
      </c>
    </row>
    <row r="228" spans="1:5" s="71" customFormat="1" ht="15.75" hidden="1">
      <c r="A228" s="76"/>
      <c r="B228" s="77"/>
      <c r="D228" s="78"/>
      <c r="E228" s="93"/>
    </row>
    <row r="229" spans="1:5" s="71" customFormat="1" ht="15.75" hidden="1">
      <c r="A229" s="76"/>
      <c r="B229" s="77"/>
      <c r="D229" s="78"/>
      <c r="E229" s="93"/>
    </row>
    <row r="230" spans="1:5" s="71" customFormat="1" ht="15.75" hidden="1">
      <c r="A230" s="76"/>
      <c r="B230" s="77"/>
      <c r="D230" s="78"/>
      <c r="E230" s="93"/>
    </row>
    <row r="231" spans="1:5" s="71" customFormat="1" ht="15.75" hidden="1">
      <c r="A231" s="76"/>
      <c r="B231" s="77"/>
      <c r="D231" s="78"/>
      <c r="E231" s="93"/>
    </row>
    <row r="232" spans="1:5" s="71" customFormat="1" ht="15.75" hidden="1">
      <c r="A232" s="76"/>
      <c r="B232" s="77"/>
      <c r="D232" s="78"/>
      <c r="E232" s="93"/>
    </row>
    <row r="233" spans="1:5" s="71" customFormat="1" ht="15.75">
      <c r="A233" s="76"/>
      <c r="B233" s="77"/>
      <c r="D233" s="78"/>
      <c r="E233" s="93"/>
    </row>
    <row r="234" spans="1:5" s="12" customFormat="1" ht="18.75">
      <c r="A234" s="153" t="s">
        <v>395</v>
      </c>
      <c r="B234" s="154"/>
      <c r="C234" s="154"/>
      <c r="D234" s="154"/>
      <c r="E234" s="155"/>
    </row>
    <row r="235" spans="1:5" s="12" customFormat="1" ht="21" customHeight="1">
      <c r="A235" s="150" t="s">
        <v>1194</v>
      </c>
      <c r="B235" s="151"/>
      <c r="C235" s="151"/>
      <c r="D235" s="151"/>
      <c r="E235" s="152"/>
    </row>
    <row r="236" spans="1:5" s="19" customFormat="1" ht="15.75">
      <c r="A236" s="20" t="s">
        <v>727</v>
      </c>
      <c r="B236" s="32" t="s">
        <v>39</v>
      </c>
      <c r="C236" s="21" t="s">
        <v>85</v>
      </c>
      <c r="D236" s="62">
        <v>1106.62</v>
      </c>
      <c r="E236" s="90" t="e">
        <f>D236/#REF!</f>
        <v>#REF!</v>
      </c>
    </row>
    <row r="237" spans="1:5" s="19" customFormat="1" ht="15.75">
      <c r="A237" s="20" t="s">
        <v>728</v>
      </c>
      <c r="B237" s="32" t="s">
        <v>40</v>
      </c>
      <c r="C237" s="21" t="s">
        <v>85</v>
      </c>
      <c r="D237" s="62">
        <v>209.63</v>
      </c>
      <c r="E237" s="90" t="e">
        <f>D237/#REF!</f>
        <v>#REF!</v>
      </c>
    </row>
    <row r="238" spans="1:5" s="19" customFormat="1" ht="31.5">
      <c r="A238" s="20" t="s">
        <v>729</v>
      </c>
      <c r="B238" s="31" t="s">
        <v>41</v>
      </c>
      <c r="C238" s="21" t="s">
        <v>85</v>
      </c>
      <c r="D238" s="62">
        <v>547.53</v>
      </c>
      <c r="E238" s="90" t="e">
        <f>D238/#REF!</f>
        <v>#REF!</v>
      </c>
    </row>
    <row r="239" spans="1:5" s="19" customFormat="1" ht="15.75">
      <c r="A239" s="20" t="s">
        <v>730</v>
      </c>
      <c r="B239" s="31" t="s">
        <v>42</v>
      </c>
      <c r="C239" s="21" t="s">
        <v>85</v>
      </c>
      <c r="D239" s="62">
        <v>1207.16</v>
      </c>
      <c r="E239" s="90" t="e">
        <f>D239/#REF!</f>
        <v>#REF!</v>
      </c>
    </row>
    <row r="240" spans="1:5" s="19" customFormat="1" ht="31.5">
      <c r="A240" s="20" t="s">
        <v>731</v>
      </c>
      <c r="B240" s="31" t="s">
        <v>489</v>
      </c>
      <c r="C240" s="21" t="s">
        <v>85</v>
      </c>
      <c r="D240" s="62">
        <v>2213.24</v>
      </c>
      <c r="E240" s="90" t="e">
        <f>D240/#REF!</f>
        <v>#REF!</v>
      </c>
    </row>
    <row r="241" spans="1:5" s="19" customFormat="1" ht="15.75">
      <c r="A241" s="20" t="s">
        <v>732</v>
      </c>
      <c r="B241" s="31" t="s">
        <v>43</v>
      </c>
      <c r="C241" s="21" t="s">
        <v>85</v>
      </c>
      <c r="D241" s="62">
        <v>1367.76</v>
      </c>
      <c r="E241" s="90" t="e">
        <f>D241/#REF!</f>
        <v>#REF!</v>
      </c>
    </row>
    <row r="242" spans="1:5" s="19" customFormat="1" ht="31.5">
      <c r="A242" s="20" t="s">
        <v>733</v>
      </c>
      <c r="B242" s="31" t="s">
        <v>44</v>
      </c>
      <c r="C242" s="21" t="s">
        <v>85</v>
      </c>
      <c r="D242" s="62">
        <v>774.69</v>
      </c>
      <c r="E242" s="90" t="e">
        <f>D242/#REF!</f>
        <v>#REF!</v>
      </c>
    </row>
    <row r="243" spans="1:5" s="19" customFormat="1" ht="15.75">
      <c r="A243" s="20" t="s">
        <v>734</v>
      </c>
      <c r="B243" s="31" t="s">
        <v>45</v>
      </c>
      <c r="C243" s="21" t="s">
        <v>85</v>
      </c>
      <c r="D243" s="62">
        <v>2355.06</v>
      </c>
      <c r="E243" s="90" t="e">
        <f>D243/#REF!</f>
        <v>#REF!</v>
      </c>
    </row>
    <row r="244" spans="1:5" s="19" customFormat="1" ht="15.75">
      <c r="A244" s="20" t="s">
        <v>735</v>
      </c>
      <c r="B244" s="31" t="s">
        <v>46</v>
      </c>
      <c r="C244" s="21" t="s">
        <v>85</v>
      </c>
      <c r="D244" s="62">
        <v>2028.82</v>
      </c>
      <c r="E244" s="90" t="e">
        <f>D244/#REF!</f>
        <v>#REF!</v>
      </c>
    </row>
    <row r="245" spans="1:5" s="19" customFormat="1" ht="15.75">
      <c r="A245" s="20" t="s">
        <v>736</v>
      </c>
      <c r="B245" s="31" t="s">
        <v>47</v>
      </c>
      <c r="C245" s="21" t="s">
        <v>85</v>
      </c>
      <c r="D245" s="62">
        <v>483.22</v>
      </c>
      <c r="E245" s="90" t="e">
        <f>D245/#REF!</f>
        <v>#REF!</v>
      </c>
    </row>
    <row r="246" spans="1:7" s="19" customFormat="1" ht="41.25" customHeight="1">
      <c r="A246" s="20" t="s">
        <v>737</v>
      </c>
      <c r="B246" s="31" t="s">
        <v>1015</v>
      </c>
      <c r="C246" s="21" t="s">
        <v>85</v>
      </c>
      <c r="D246" s="42">
        <v>233.6</v>
      </c>
      <c r="E246" s="90" t="e">
        <f>D246/#REF!</f>
        <v>#REF!</v>
      </c>
      <c r="G246" s="112" t="e">
        <f>SUM(E236:E246)/11</f>
        <v>#REF!</v>
      </c>
    </row>
    <row r="247" spans="1:5" s="12" customFormat="1" ht="18.75" customHeight="1">
      <c r="A247" s="151" t="s">
        <v>1195</v>
      </c>
      <c r="B247" s="151"/>
      <c r="C247" s="151"/>
      <c r="D247" s="151"/>
      <c r="E247" s="152"/>
    </row>
    <row r="248" spans="1:5" s="19" customFormat="1" ht="47.25">
      <c r="A248" s="127" t="s">
        <v>1160</v>
      </c>
      <c r="B248" s="31" t="s">
        <v>396</v>
      </c>
      <c r="C248" s="21" t="s">
        <v>50</v>
      </c>
      <c r="D248" s="62">
        <v>467.6470255772597</v>
      </c>
      <c r="E248" s="90" t="e">
        <f>D248/#REF!</f>
        <v>#REF!</v>
      </c>
    </row>
    <row r="249" spans="1:5" s="19" customFormat="1" ht="31.5">
      <c r="A249" s="127" t="s">
        <v>1161</v>
      </c>
      <c r="B249" s="31" t="s">
        <v>48</v>
      </c>
      <c r="C249" s="21" t="s">
        <v>50</v>
      </c>
      <c r="D249" s="62">
        <v>554.876522576127</v>
      </c>
      <c r="E249" s="90" t="e">
        <f>D249/#REF!</f>
        <v>#REF!</v>
      </c>
    </row>
    <row r="250" spans="1:5" s="19" customFormat="1" ht="31.5">
      <c r="A250" s="127" t="s">
        <v>1162</v>
      </c>
      <c r="B250" s="31" t="s">
        <v>49</v>
      </c>
      <c r="C250" s="21" t="s">
        <v>50</v>
      </c>
      <c r="D250" s="62">
        <v>642.1060195749941</v>
      </c>
      <c r="E250" s="90" t="e">
        <f>D250/#REF!</f>
        <v>#REF!</v>
      </c>
    </row>
    <row r="251" spans="1:5" s="19" customFormat="1" ht="31.5">
      <c r="A251" s="127" t="s">
        <v>1163</v>
      </c>
      <c r="B251" s="31" t="s">
        <v>490</v>
      </c>
      <c r="C251" s="21" t="s">
        <v>230</v>
      </c>
      <c r="D251" s="62">
        <v>1171.727626511353</v>
      </c>
      <c r="E251" s="90" t="e">
        <f>D251/#REF!</f>
        <v>#REF!</v>
      </c>
    </row>
    <row r="252" spans="1:5" s="19" customFormat="1" ht="31.5">
      <c r="A252" s="127" t="s">
        <v>1164</v>
      </c>
      <c r="B252" s="31" t="s">
        <v>504</v>
      </c>
      <c r="C252" s="21" t="s">
        <v>51</v>
      </c>
      <c r="D252" s="62">
        <v>109.04</v>
      </c>
      <c r="E252" s="90" t="e">
        <f>D252/#REF!</f>
        <v>#REF!</v>
      </c>
    </row>
    <row r="253" spans="1:5" s="19" customFormat="1" ht="15.75">
      <c r="A253" s="127" t="s">
        <v>1165</v>
      </c>
      <c r="B253" s="31" t="s">
        <v>1016</v>
      </c>
      <c r="C253" s="21" t="s">
        <v>51</v>
      </c>
      <c r="D253" s="62">
        <v>96.92</v>
      </c>
      <c r="E253" s="90" t="e">
        <f>D253/#REF!</f>
        <v>#REF!</v>
      </c>
    </row>
    <row r="254" spans="1:5" s="19" customFormat="1" ht="15.75">
      <c r="A254" s="127" t="s">
        <v>1166</v>
      </c>
      <c r="B254" s="31" t="s">
        <v>491</v>
      </c>
      <c r="C254" s="21" t="s">
        <v>51</v>
      </c>
      <c r="D254" s="62">
        <v>60.58</v>
      </c>
      <c r="E254" s="90" t="e">
        <f>D254/#REF!</f>
        <v>#REF!</v>
      </c>
    </row>
    <row r="255" spans="1:5" s="19" customFormat="1" ht="15.75">
      <c r="A255" s="127" t="s">
        <v>1167</v>
      </c>
      <c r="B255" s="31" t="s">
        <v>492</v>
      </c>
      <c r="C255" s="21" t="s">
        <v>51</v>
      </c>
      <c r="D255" s="62">
        <v>48.46</v>
      </c>
      <c r="E255" s="90" t="e">
        <f>D255/#REF!</f>
        <v>#REF!</v>
      </c>
    </row>
    <row r="256" spans="1:5" s="19" customFormat="1" ht="31.5">
      <c r="A256" s="127" t="s">
        <v>1168</v>
      </c>
      <c r="B256" s="31" t="s">
        <v>493</v>
      </c>
      <c r="C256" s="21" t="s">
        <v>85</v>
      </c>
      <c r="D256" s="62">
        <v>348.92</v>
      </c>
      <c r="E256" s="90" t="e">
        <f>D256/#REF!</f>
        <v>#REF!</v>
      </c>
    </row>
    <row r="257" spans="1:5" s="19" customFormat="1" ht="31.5">
      <c r="A257" s="127" t="s">
        <v>1169</v>
      </c>
      <c r="B257" s="31" t="s">
        <v>494</v>
      </c>
      <c r="C257" s="21" t="s">
        <v>85</v>
      </c>
      <c r="D257" s="62">
        <v>453.11</v>
      </c>
      <c r="E257" s="90" t="e">
        <f>D257/#REF!</f>
        <v>#REF!</v>
      </c>
    </row>
    <row r="258" spans="1:7" s="19" customFormat="1" ht="31.5">
      <c r="A258" s="127" t="s">
        <v>1170</v>
      </c>
      <c r="B258" s="31" t="s">
        <v>495</v>
      </c>
      <c r="C258" s="21" t="s">
        <v>85</v>
      </c>
      <c r="D258" s="62">
        <v>557.3</v>
      </c>
      <c r="E258" s="90" t="e">
        <f>D258/#REF!</f>
        <v>#REF!</v>
      </c>
      <c r="G258" s="112" t="e">
        <f>SUM(E248:E258)/11</f>
        <v>#REF!</v>
      </c>
    </row>
    <row r="259" spans="1:5" s="12" customFormat="1" ht="18.75">
      <c r="A259" s="151" t="s">
        <v>1196</v>
      </c>
      <c r="B259" s="151"/>
      <c r="C259" s="151"/>
      <c r="D259" s="151"/>
      <c r="E259" s="152"/>
    </row>
    <row r="260" spans="1:5" s="19" customFormat="1" ht="31.5">
      <c r="A260" s="20" t="s">
        <v>738</v>
      </c>
      <c r="B260" s="31" t="s">
        <v>496</v>
      </c>
      <c r="C260" s="21" t="s">
        <v>85</v>
      </c>
      <c r="D260" s="62">
        <v>154.47</v>
      </c>
      <c r="E260" s="90" t="e">
        <f>D260/#REF!</f>
        <v>#REF!</v>
      </c>
    </row>
    <row r="261" spans="1:5" s="19" customFormat="1" ht="77.25" customHeight="1">
      <c r="A261" s="20" t="s">
        <v>739</v>
      </c>
      <c r="B261" s="31" t="s">
        <v>497</v>
      </c>
      <c r="C261" s="21" t="s">
        <v>85</v>
      </c>
      <c r="D261" s="62">
        <v>701.25</v>
      </c>
      <c r="E261" s="90" t="e">
        <f>D261/#REF!</f>
        <v>#REF!</v>
      </c>
    </row>
    <row r="262" spans="1:5" s="19" customFormat="1" ht="39.75" customHeight="1">
      <c r="A262" s="20" t="s">
        <v>740</v>
      </c>
      <c r="B262" s="32" t="s">
        <v>52</v>
      </c>
      <c r="C262" s="21" t="s">
        <v>85</v>
      </c>
      <c r="D262" s="62">
        <v>803.3</v>
      </c>
      <c r="E262" s="90" t="e">
        <f>D262/#REF!</f>
        <v>#REF!</v>
      </c>
    </row>
    <row r="263" spans="1:5" s="19" customFormat="1" ht="31.5">
      <c r="A263" s="20" t="s">
        <v>741</v>
      </c>
      <c r="B263" s="31" t="s">
        <v>498</v>
      </c>
      <c r="C263" s="21" t="s">
        <v>85</v>
      </c>
      <c r="D263" s="62">
        <v>2381.34</v>
      </c>
      <c r="E263" s="90" t="e">
        <f>D263/#REF!</f>
        <v>#REF!</v>
      </c>
    </row>
    <row r="264" spans="1:5" s="19" customFormat="1" ht="31.5">
      <c r="A264" s="20" t="s">
        <v>742</v>
      </c>
      <c r="B264" s="31" t="s">
        <v>499</v>
      </c>
      <c r="C264" s="21" t="s">
        <v>85</v>
      </c>
      <c r="D264" s="62">
        <v>3276.43</v>
      </c>
      <c r="E264" s="90" t="e">
        <f>D264/#REF!</f>
        <v>#REF!</v>
      </c>
    </row>
    <row r="265" spans="1:5" s="19" customFormat="1" ht="15.75">
      <c r="A265" s="20" t="s">
        <v>743</v>
      </c>
      <c r="B265" s="31" t="s">
        <v>500</v>
      </c>
      <c r="C265" s="21" t="s">
        <v>85</v>
      </c>
      <c r="D265" s="62">
        <v>22.46</v>
      </c>
      <c r="E265" s="90" t="e">
        <f>D265/#REF!</f>
        <v>#REF!</v>
      </c>
    </row>
    <row r="266" spans="1:5" s="19" customFormat="1" ht="39.75" customHeight="1">
      <c r="A266" s="20" t="s">
        <v>744</v>
      </c>
      <c r="B266" s="31" t="s">
        <v>1171</v>
      </c>
      <c r="C266" s="21" t="s">
        <v>85</v>
      </c>
      <c r="D266" s="62">
        <v>1073.99</v>
      </c>
      <c r="E266" s="90" t="e">
        <f>D266/#REF!</f>
        <v>#REF!</v>
      </c>
    </row>
    <row r="267" spans="1:5" s="12" customFormat="1" ht="18.75" customHeight="1">
      <c r="A267" s="159" t="s">
        <v>1197</v>
      </c>
      <c r="B267" s="160"/>
      <c r="C267" s="160"/>
      <c r="D267" s="160"/>
      <c r="E267" s="161"/>
    </row>
    <row r="268" spans="1:5" s="19" customFormat="1" ht="50.25" customHeight="1">
      <c r="A268" s="20" t="s">
        <v>745</v>
      </c>
      <c r="B268" s="43" t="s">
        <v>503</v>
      </c>
      <c r="C268" s="18" t="s">
        <v>229</v>
      </c>
      <c r="D268" s="62">
        <v>1383.6139667294103</v>
      </c>
      <c r="E268" s="96" t="e">
        <f>D268/#REF!</f>
        <v>#REF!</v>
      </c>
    </row>
    <row r="269" spans="1:5" s="19" customFormat="1" ht="31.5">
      <c r="A269" s="20" t="s">
        <v>746</v>
      </c>
      <c r="B269" s="43" t="s">
        <v>502</v>
      </c>
      <c r="C269" s="18" t="s">
        <v>229</v>
      </c>
      <c r="D269" s="62">
        <v>624.1501698550273</v>
      </c>
      <c r="E269" s="96" t="e">
        <f>D269/#REF!</f>
        <v>#REF!</v>
      </c>
    </row>
    <row r="270" spans="1:5" s="19" customFormat="1" ht="15.75">
      <c r="A270" s="20" t="s">
        <v>747</v>
      </c>
      <c r="B270" s="43" t="s">
        <v>111</v>
      </c>
      <c r="C270" s="18" t="s">
        <v>229</v>
      </c>
      <c r="D270" s="62">
        <v>3483.081166245912</v>
      </c>
      <c r="E270" s="96" t="e">
        <f>D270/#REF!</f>
        <v>#REF!</v>
      </c>
    </row>
    <row r="271" spans="1:5" s="19" customFormat="1" ht="25.5" customHeight="1">
      <c r="A271" s="20" t="s">
        <v>748</v>
      </c>
      <c r="B271" s="43" t="s">
        <v>112</v>
      </c>
      <c r="C271" s="18" t="s">
        <v>229</v>
      </c>
      <c r="D271" s="62">
        <v>6725.949838267968</v>
      </c>
      <c r="E271" s="96" t="e">
        <f>D271/#REF!</f>
        <v>#REF!</v>
      </c>
    </row>
    <row r="272" spans="1:5" s="19" customFormat="1" ht="15.75">
      <c r="A272" s="20" t="s">
        <v>749</v>
      </c>
      <c r="B272" s="43" t="s">
        <v>113</v>
      </c>
      <c r="C272" s="18" t="s">
        <v>229</v>
      </c>
      <c r="D272" s="62">
        <v>936.2252547825409</v>
      </c>
      <c r="E272" s="96" t="e">
        <f>D272/#REF!</f>
        <v>#REF!</v>
      </c>
    </row>
    <row r="273" spans="1:5" s="19" customFormat="1" ht="15.75">
      <c r="A273" s="20" t="s">
        <v>750</v>
      </c>
      <c r="B273" s="43" t="s">
        <v>114</v>
      </c>
      <c r="C273" s="18" t="s">
        <v>229</v>
      </c>
      <c r="D273" s="62">
        <v>1383.6139667294103</v>
      </c>
      <c r="E273" s="96" t="e">
        <f>D273/#REF!</f>
        <v>#REF!</v>
      </c>
    </row>
    <row r="274" spans="1:5" s="19" customFormat="1" ht="15.75">
      <c r="A274" s="20" t="s">
        <v>751</v>
      </c>
      <c r="B274" s="43" t="s">
        <v>115</v>
      </c>
      <c r="C274" s="18" t="s">
        <v>229</v>
      </c>
      <c r="D274" s="62">
        <v>691.8119833647052</v>
      </c>
      <c r="E274" s="96" t="e">
        <f>D274/#REF!</f>
        <v>#REF!</v>
      </c>
    </row>
    <row r="275" spans="1:5" s="19" customFormat="1" ht="15.75">
      <c r="A275" s="20" t="s">
        <v>752</v>
      </c>
      <c r="B275" s="43" t="s">
        <v>116</v>
      </c>
      <c r="C275" s="18" t="s">
        <v>229</v>
      </c>
      <c r="D275" s="62">
        <v>433.43761795488</v>
      </c>
      <c r="E275" s="96" t="e">
        <f>D275/#REF!</f>
        <v>#REF!</v>
      </c>
    </row>
    <row r="276" spans="1:5" s="19" customFormat="1" ht="31.5">
      <c r="A276" s="20" t="s">
        <v>753</v>
      </c>
      <c r="B276" s="43" t="s">
        <v>117</v>
      </c>
      <c r="C276" s="18" t="s">
        <v>229</v>
      </c>
      <c r="D276" s="62">
        <v>1167.4327219279403</v>
      </c>
      <c r="E276" s="96" t="e">
        <f>D276/#REF!</f>
        <v>#REF!</v>
      </c>
    </row>
    <row r="277" spans="1:5" s="19" customFormat="1" ht="15.75">
      <c r="A277" s="20" t="s">
        <v>754</v>
      </c>
      <c r="B277" s="43" t="s">
        <v>118</v>
      </c>
      <c r="C277" s="18" t="s">
        <v>229</v>
      </c>
      <c r="D277" s="62">
        <v>632.8189222141249</v>
      </c>
      <c r="E277" s="96" t="e">
        <f>D277/#REF!</f>
        <v>#REF!</v>
      </c>
    </row>
    <row r="278" spans="1:5" s="19" customFormat="1" ht="15.75">
      <c r="A278" s="20" t="s">
        <v>755</v>
      </c>
      <c r="B278" s="43" t="s">
        <v>119</v>
      </c>
      <c r="C278" s="18" t="s">
        <v>229</v>
      </c>
      <c r="D278" s="62">
        <v>321.884742259967</v>
      </c>
      <c r="E278" s="96" t="e">
        <f>D278/#REF!</f>
        <v>#REF!</v>
      </c>
    </row>
    <row r="279" spans="1:5" s="19" customFormat="1" ht="15.75">
      <c r="A279" s="20" t="s">
        <v>756</v>
      </c>
      <c r="B279" s="43" t="s">
        <v>118</v>
      </c>
      <c r="C279" s="18" t="s">
        <v>229</v>
      </c>
      <c r="D279" s="62">
        <v>173.37504718195203</v>
      </c>
      <c r="E279" s="96" t="e">
        <f>D279/#REF!</f>
        <v>#REF!</v>
      </c>
    </row>
    <row r="280" spans="1:5" s="19" customFormat="1" ht="31.5">
      <c r="A280" s="20" t="s">
        <v>757</v>
      </c>
      <c r="B280" s="43" t="s">
        <v>120</v>
      </c>
      <c r="C280" s="18" t="s">
        <v>229</v>
      </c>
      <c r="D280" s="62">
        <v>1357.2005923647864</v>
      </c>
      <c r="E280" s="96" t="e">
        <f>D280/#REF!</f>
        <v>#REF!</v>
      </c>
    </row>
    <row r="281" spans="1:5" s="19" customFormat="1" ht="15.75">
      <c r="A281" s="20" t="s">
        <v>758</v>
      </c>
      <c r="B281" s="43" t="s">
        <v>118</v>
      </c>
      <c r="C281" s="18" t="s">
        <v>229</v>
      </c>
      <c r="D281" s="62">
        <v>736.8439505232958</v>
      </c>
      <c r="E281" s="96" t="e">
        <f>D281/#REF!</f>
        <v>#REF!</v>
      </c>
    </row>
    <row r="282" spans="1:5" s="19" customFormat="1" ht="15.75">
      <c r="A282" s="20" t="s">
        <v>759</v>
      </c>
      <c r="B282" s="43" t="s">
        <v>121</v>
      </c>
      <c r="C282" s="18" t="s">
        <v>229</v>
      </c>
      <c r="D282" s="62">
        <v>552.4887367148687</v>
      </c>
      <c r="E282" s="96" t="e">
        <f>D282/#REF!</f>
        <v>#REF!</v>
      </c>
    </row>
    <row r="283" spans="1:5" s="19" customFormat="1" ht="15.75">
      <c r="A283" s="20" t="s">
        <v>760</v>
      </c>
      <c r="B283" s="43" t="s">
        <v>118</v>
      </c>
      <c r="C283" s="18" t="s">
        <v>229</v>
      </c>
      <c r="D283" s="62">
        <v>333.7469658252576</v>
      </c>
      <c r="E283" s="96" t="e">
        <f>D283/#REF!</f>
        <v>#REF!</v>
      </c>
    </row>
    <row r="284" spans="1:5" s="19" customFormat="1" ht="31.5">
      <c r="A284" s="20" t="s">
        <v>761</v>
      </c>
      <c r="B284" s="43" t="s">
        <v>122</v>
      </c>
      <c r="C284" s="18" t="s">
        <v>229</v>
      </c>
      <c r="D284" s="62">
        <v>4323.824896029408</v>
      </c>
      <c r="E284" s="96" t="e">
        <f>D284/#REF!</f>
        <v>#REF!</v>
      </c>
    </row>
    <row r="285" spans="1:5" s="19" customFormat="1" ht="31.5">
      <c r="A285" s="20" t="s">
        <v>762</v>
      </c>
      <c r="B285" s="43" t="s">
        <v>123</v>
      </c>
      <c r="C285" s="18" t="s">
        <v>229</v>
      </c>
      <c r="D285" s="62">
        <v>4467.952392563722</v>
      </c>
      <c r="E285" s="96" t="e">
        <f>D285/#REF!</f>
        <v>#REF!</v>
      </c>
    </row>
    <row r="286" spans="1:5" s="19" customFormat="1" ht="15.75">
      <c r="A286" s="20" t="s">
        <v>763</v>
      </c>
      <c r="B286" s="43" t="s">
        <v>124</v>
      </c>
      <c r="C286" s="18" t="s">
        <v>468</v>
      </c>
      <c r="D286" s="62">
        <v>541.7970224435999</v>
      </c>
      <c r="E286" s="96" t="e">
        <f>D286/#REF!</f>
        <v>#REF!</v>
      </c>
    </row>
    <row r="287" spans="1:5" s="19" customFormat="1" ht="15.75">
      <c r="A287" s="20" t="s">
        <v>764</v>
      </c>
      <c r="B287" s="43" t="s">
        <v>125</v>
      </c>
      <c r="C287" s="18" t="s">
        <v>469</v>
      </c>
      <c r="D287" s="62">
        <v>156.03754246375684</v>
      </c>
      <c r="E287" s="96" t="e">
        <f>D287/#REF!</f>
        <v>#REF!</v>
      </c>
    </row>
    <row r="288" spans="1:5" s="19" customFormat="1" ht="31.5">
      <c r="A288" s="20" t="s">
        <v>765</v>
      </c>
      <c r="B288" s="43" t="s">
        <v>126</v>
      </c>
      <c r="C288" s="18" t="s">
        <v>229</v>
      </c>
      <c r="D288" s="62">
        <v>801.8595932165281</v>
      </c>
      <c r="E288" s="96" t="e">
        <f>D288/#REF!</f>
        <v>#REF!</v>
      </c>
    </row>
    <row r="289" spans="1:5" s="19" customFormat="1" ht="31.5">
      <c r="A289" s="20" t="s">
        <v>766</v>
      </c>
      <c r="B289" s="43" t="s">
        <v>127</v>
      </c>
      <c r="C289" s="18" t="s">
        <v>229</v>
      </c>
      <c r="D289" s="62">
        <v>303.406332568416</v>
      </c>
      <c r="E289" s="96" t="e">
        <f>D289/#REF!</f>
        <v>#REF!</v>
      </c>
    </row>
    <row r="290" spans="1:5" s="19" customFormat="1" ht="31.5">
      <c r="A290" s="20" t="s">
        <v>767</v>
      </c>
      <c r="B290" s="43" t="s">
        <v>128</v>
      </c>
      <c r="C290" s="18" t="s">
        <v>229</v>
      </c>
      <c r="D290" s="62">
        <v>216.71880897744</v>
      </c>
      <c r="E290" s="96" t="e">
        <f>D290/#REF!</f>
        <v>#REF!</v>
      </c>
    </row>
    <row r="291" spans="1:5" s="19" customFormat="1" ht="67.5" customHeight="1">
      <c r="A291" s="20" t="s">
        <v>768</v>
      </c>
      <c r="B291" s="43" t="s">
        <v>129</v>
      </c>
      <c r="C291" s="18" t="s">
        <v>229</v>
      </c>
      <c r="D291" s="62">
        <v>312.07508492751367</v>
      </c>
      <c r="E291" s="96" t="e">
        <f>D291/#REF!</f>
        <v>#REF!</v>
      </c>
    </row>
    <row r="292" spans="1:5" s="19" customFormat="1" ht="47.25">
      <c r="A292" s="20" t="s">
        <v>769</v>
      </c>
      <c r="B292" s="43" t="s">
        <v>130</v>
      </c>
      <c r="C292" s="18" t="s">
        <v>229</v>
      </c>
      <c r="D292" s="62">
        <v>780.187712318784</v>
      </c>
      <c r="E292" s="96" t="e">
        <f>D292/#REF!</f>
        <v>#REF!</v>
      </c>
    </row>
    <row r="293" spans="1:5" s="19" customFormat="1" ht="47.25">
      <c r="A293" s="20" t="s">
        <v>770</v>
      </c>
      <c r="B293" s="43" t="s">
        <v>131</v>
      </c>
      <c r="C293" s="18" t="s">
        <v>229</v>
      </c>
      <c r="D293" s="62">
        <v>624.1501698550273</v>
      </c>
      <c r="E293" s="96" t="e">
        <f>D293/#REF!</f>
        <v>#REF!</v>
      </c>
    </row>
    <row r="294" spans="1:5" s="19" customFormat="1" ht="47.25">
      <c r="A294" s="20" t="s">
        <v>771</v>
      </c>
      <c r="B294" s="43" t="s">
        <v>132</v>
      </c>
      <c r="C294" s="18" t="s">
        <v>229</v>
      </c>
      <c r="D294" s="62">
        <v>936.2252547825409</v>
      </c>
      <c r="E294" s="96" t="e">
        <f>D294/#REF!</f>
        <v>#REF!</v>
      </c>
    </row>
    <row r="295" spans="1:5" s="19" customFormat="1" ht="31.5">
      <c r="A295" s="20" t="s">
        <v>772</v>
      </c>
      <c r="B295" s="43" t="s">
        <v>133</v>
      </c>
      <c r="C295" s="18" t="s">
        <v>229</v>
      </c>
      <c r="D295" s="62">
        <v>1456.3503963283968</v>
      </c>
      <c r="E295" s="96" t="e">
        <f>D295/#REF!</f>
        <v>#REF!</v>
      </c>
    </row>
    <row r="296" spans="1:5" s="19" customFormat="1" ht="47.25">
      <c r="A296" s="20" t="s">
        <v>773</v>
      </c>
      <c r="B296" s="43" t="s">
        <v>134</v>
      </c>
      <c r="C296" s="18" t="s">
        <v>229</v>
      </c>
      <c r="D296" s="62">
        <v>530.9610819947279</v>
      </c>
      <c r="E296" s="96" t="e">
        <f>D296/#REF!</f>
        <v>#REF!</v>
      </c>
    </row>
    <row r="297" spans="1:5" s="19" customFormat="1" ht="15.75">
      <c r="A297" s="20" t="s">
        <v>774</v>
      </c>
      <c r="B297" s="43" t="s">
        <v>135</v>
      </c>
      <c r="C297" s="18" t="s">
        <v>229</v>
      </c>
      <c r="D297" s="62">
        <v>866.87523590976</v>
      </c>
      <c r="E297" s="96" t="e">
        <f>D297/#REF!</f>
        <v>#REF!</v>
      </c>
    </row>
    <row r="298" spans="1:5" s="19" customFormat="1" ht="67.5" customHeight="1">
      <c r="A298" s="20" t="s">
        <v>775</v>
      </c>
      <c r="B298" s="43" t="s">
        <v>136</v>
      </c>
      <c r="C298" s="18" t="s">
        <v>229</v>
      </c>
      <c r="D298" s="62">
        <v>1092.2627972462974</v>
      </c>
      <c r="E298" s="96" t="e">
        <f>D298/#REF!</f>
        <v>#REF!</v>
      </c>
    </row>
    <row r="299" spans="1:5" s="19" customFormat="1" ht="50.25" customHeight="1">
      <c r="A299" s="20" t="s">
        <v>776</v>
      </c>
      <c r="B299" s="43" t="s">
        <v>137</v>
      </c>
      <c r="C299" s="18" t="s">
        <v>229</v>
      </c>
      <c r="D299" s="62">
        <v>1842.1098763082396</v>
      </c>
      <c r="E299" s="96" t="e">
        <f>D299/#REF!</f>
        <v>#REF!</v>
      </c>
    </row>
    <row r="300" spans="1:5" s="19" customFormat="1" ht="53.25" customHeight="1">
      <c r="A300" s="20" t="s">
        <v>777</v>
      </c>
      <c r="B300" s="43" t="s">
        <v>138</v>
      </c>
      <c r="C300" s="18" t="s">
        <v>229</v>
      </c>
      <c r="D300" s="62">
        <v>996.906521296224</v>
      </c>
      <c r="E300" s="96" t="e">
        <f>D300/#REF!</f>
        <v>#REF!</v>
      </c>
    </row>
    <row r="301" spans="1:5" s="19" customFormat="1" ht="47.25">
      <c r="A301" s="20" t="s">
        <v>778</v>
      </c>
      <c r="B301" s="43" t="s">
        <v>139</v>
      </c>
      <c r="C301" s="18" t="s">
        <v>229</v>
      </c>
      <c r="D301" s="62">
        <v>1716.412967101325</v>
      </c>
      <c r="E301" s="96" t="e">
        <f>D301/#REF!</f>
        <v>#REF!</v>
      </c>
    </row>
    <row r="302" spans="1:5" s="19" customFormat="1" ht="49.5" customHeight="1">
      <c r="A302" s="20" t="s">
        <v>779</v>
      </c>
      <c r="B302" s="43" t="s">
        <v>140</v>
      </c>
      <c r="C302" s="18" t="s">
        <v>229</v>
      </c>
      <c r="D302" s="62">
        <v>2102.172447081168</v>
      </c>
      <c r="E302" s="96" t="e">
        <f>D302/#REF!</f>
        <v>#REF!</v>
      </c>
    </row>
    <row r="303" spans="1:5" s="19" customFormat="1" ht="49.5" customHeight="1">
      <c r="A303" s="20" t="s">
        <v>780</v>
      </c>
      <c r="B303" s="43" t="s">
        <v>141</v>
      </c>
      <c r="C303" s="18" t="s">
        <v>229</v>
      </c>
      <c r="D303" s="62">
        <v>3424.157181843552</v>
      </c>
      <c r="E303" s="96" t="e">
        <f>D303/#REF!</f>
        <v>#REF!</v>
      </c>
    </row>
    <row r="304" spans="1:5" s="19" customFormat="1" ht="47.25">
      <c r="A304" s="20" t="s">
        <v>781</v>
      </c>
      <c r="B304" s="43" t="s">
        <v>142</v>
      </c>
      <c r="C304" s="18" t="s">
        <v>228</v>
      </c>
      <c r="D304" s="62">
        <v>520.125141545856</v>
      </c>
      <c r="E304" s="96" t="e">
        <f>D304/#REF!</f>
        <v>#REF!</v>
      </c>
    </row>
    <row r="305" spans="1:5" s="19" customFormat="1" ht="15.75">
      <c r="A305" s="20" t="s">
        <v>782</v>
      </c>
      <c r="B305" s="43" t="s">
        <v>501</v>
      </c>
      <c r="C305" s="18" t="s">
        <v>228</v>
      </c>
      <c r="D305" s="62">
        <v>715.1720696255519</v>
      </c>
      <c r="E305" s="96" t="e">
        <f>D305/#REF!</f>
        <v>#REF!</v>
      </c>
    </row>
    <row r="306" spans="1:5" s="19" customFormat="1" ht="15.75">
      <c r="A306" s="20" t="s">
        <v>783</v>
      </c>
      <c r="B306" s="43" t="s">
        <v>143</v>
      </c>
      <c r="C306" s="18" t="s">
        <v>228</v>
      </c>
      <c r="D306" s="62">
        <v>905.8846215256992</v>
      </c>
      <c r="E306" s="96" t="e">
        <f>D306/#REF!</f>
        <v>#REF!</v>
      </c>
    </row>
    <row r="307" spans="1:5" s="19" customFormat="1" ht="15.75">
      <c r="A307" s="20" t="s">
        <v>784</v>
      </c>
      <c r="B307" s="43" t="s">
        <v>144</v>
      </c>
      <c r="C307" s="18" t="s">
        <v>228</v>
      </c>
      <c r="D307" s="62">
        <v>1105.2659257849436</v>
      </c>
      <c r="E307" s="96" t="e">
        <f>D307/#REF!</f>
        <v>#REF!</v>
      </c>
    </row>
    <row r="308" spans="1:5" s="19" customFormat="1" ht="47.25">
      <c r="A308" s="20" t="s">
        <v>785</v>
      </c>
      <c r="B308" s="43" t="s">
        <v>145</v>
      </c>
      <c r="C308" s="18" t="s">
        <v>228</v>
      </c>
      <c r="D308" s="62">
        <v>1137.77374713156</v>
      </c>
      <c r="E308" s="96" t="e">
        <f>D308/#REF!</f>
        <v>#REF!</v>
      </c>
    </row>
    <row r="309" spans="1:7" s="19" customFormat="1" ht="15.75">
      <c r="A309" s="20" t="s">
        <v>786</v>
      </c>
      <c r="B309" s="43" t="s">
        <v>146</v>
      </c>
      <c r="C309" s="18" t="s">
        <v>228</v>
      </c>
      <c r="D309" s="62">
        <v>1235.2972111714082</v>
      </c>
      <c r="E309" s="96" t="e">
        <f>D309/#REF!</f>
        <v>#REF!</v>
      </c>
      <c r="G309" s="112" t="e">
        <f>SUM(E268:E309)/42</f>
        <v>#REF!</v>
      </c>
    </row>
    <row r="310" spans="1:5" s="14" customFormat="1" ht="21" customHeight="1" hidden="1">
      <c r="A310" s="162" t="s">
        <v>325</v>
      </c>
      <c r="B310" s="163"/>
      <c r="C310" s="163"/>
      <c r="D310" s="163"/>
      <c r="E310" s="164"/>
    </row>
    <row r="311" spans="1:5" s="14" customFormat="1" ht="21" customHeight="1" hidden="1">
      <c r="A311" s="165" t="s">
        <v>83</v>
      </c>
      <c r="B311" s="166"/>
      <c r="C311" s="166"/>
      <c r="D311" s="65"/>
      <c r="E311" s="97"/>
    </row>
    <row r="312" spans="1:5" s="14" customFormat="1" ht="45" hidden="1">
      <c r="A312" s="16"/>
      <c r="B312" s="35" t="s">
        <v>56</v>
      </c>
      <c r="C312" s="15" t="s">
        <v>229</v>
      </c>
      <c r="D312" s="65"/>
      <c r="E312" s="97"/>
    </row>
    <row r="313" spans="1:5" s="14" customFormat="1" ht="45" hidden="1">
      <c r="A313" s="16"/>
      <c r="B313" s="35" t="s">
        <v>55</v>
      </c>
      <c r="C313" s="15" t="s">
        <v>229</v>
      </c>
      <c r="D313" s="65"/>
      <c r="E313" s="97"/>
    </row>
    <row r="314" spans="1:5" s="14" customFormat="1" ht="45" hidden="1">
      <c r="A314" s="16"/>
      <c r="B314" s="35" t="s">
        <v>54</v>
      </c>
      <c r="C314" s="15" t="s">
        <v>229</v>
      </c>
      <c r="D314" s="65"/>
      <c r="E314" s="97"/>
    </row>
    <row r="315" spans="1:5" s="14" customFormat="1" ht="45" hidden="1">
      <c r="A315" s="16"/>
      <c r="B315" s="35" t="s">
        <v>53</v>
      </c>
      <c r="C315" s="15" t="s">
        <v>229</v>
      </c>
      <c r="D315" s="65"/>
      <c r="E315" s="97"/>
    </row>
    <row r="316" spans="1:5" s="14" customFormat="1" ht="45" hidden="1">
      <c r="A316" s="16"/>
      <c r="B316" s="35" t="s">
        <v>57</v>
      </c>
      <c r="C316" s="15" t="s">
        <v>229</v>
      </c>
      <c r="D316" s="65"/>
      <c r="E316" s="97"/>
    </row>
    <row r="317" spans="1:5" s="14" customFormat="1" ht="30" hidden="1">
      <c r="A317" s="16"/>
      <c r="B317" s="35" t="s">
        <v>58</v>
      </c>
      <c r="C317" s="15" t="s">
        <v>229</v>
      </c>
      <c r="D317" s="65"/>
      <c r="E317" s="97"/>
    </row>
    <row r="318" spans="1:5" s="14" customFormat="1" ht="30" hidden="1">
      <c r="A318" s="16"/>
      <c r="B318" s="35" t="s">
        <v>59</v>
      </c>
      <c r="C318" s="15" t="s">
        <v>229</v>
      </c>
      <c r="D318" s="65"/>
      <c r="E318" s="97"/>
    </row>
    <row r="319" spans="1:5" s="14" customFormat="1" ht="45" hidden="1">
      <c r="A319" s="16"/>
      <c r="B319" s="35" t="s">
        <v>60</v>
      </c>
      <c r="C319" s="15" t="s">
        <v>229</v>
      </c>
      <c r="D319" s="65"/>
      <c r="E319" s="97"/>
    </row>
    <row r="320" spans="1:5" s="14" customFormat="1" ht="45" hidden="1">
      <c r="A320" s="16"/>
      <c r="B320" s="35" t="s">
        <v>61</v>
      </c>
      <c r="C320" s="15" t="s">
        <v>229</v>
      </c>
      <c r="D320" s="65"/>
      <c r="E320" s="97"/>
    </row>
    <row r="321" spans="1:5" s="14" customFormat="1" ht="45" hidden="1">
      <c r="A321" s="16"/>
      <c r="B321" s="35" t="s">
        <v>62</v>
      </c>
      <c r="C321" s="15" t="s">
        <v>229</v>
      </c>
      <c r="D321" s="65"/>
      <c r="E321" s="97"/>
    </row>
    <row r="322" spans="1:5" s="14" customFormat="1" ht="45" hidden="1">
      <c r="A322" s="16"/>
      <c r="B322" s="35" t="s">
        <v>63</v>
      </c>
      <c r="C322" s="15" t="s">
        <v>229</v>
      </c>
      <c r="D322" s="65"/>
      <c r="E322" s="97"/>
    </row>
    <row r="323" spans="1:5" s="14" customFormat="1" ht="30" hidden="1">
      <c r="A323" s="16"/>
      <c r="B323" s="35" t="s">
        <v>64</v>
      </c>
      <c r="C323" s="15" t="s">
        <v>229</v>
      </c>
      <c r="D323" s="65"/>
      <c r="E323" s="97"/>
    </row>
    <row r="324" spans="1:5" s="14" customFormat="1" ht="45" hidden="1">
      <c r="A324" s="16"/>
      <c r="B324" s="35" t="s">
        <v>65</v>
      </c>
      <c r="C324" s="15" t="s">
        <v>229</v>
      </c>
      <c r="D324" s="65"/>
      <c r="E324" s="97"/>
    </row>
    <row r="325" spans="1:5" s="14" customFormat="1" ht="45" hidden="1">
      <c r="A325" s="16"/>
      <c r="B325" s="35" t="s">
        <v>66</v>
      </c>
      <c r="C325" s="15" t="s">
        <v>229</v>
      </c>
      <c r="D325" s="65"/>
      <c r="E325" s="97"/>
    </row>
    <row r="326" spans="1:5" s="14" customFormat="1" ht="45" hidden="1">
      <c r="A326" s="16"/>
      <c r="B326" s="35" t="s">
        <v>67</v>
      </c>
      <c r="C326" s="15" t="s">
        <v>229</v>
      </c>
      <c r="D326" s="65"/>
      <c r="E326" s="97"/>
    </row>
    <row r="327" spans="1:5" s="14" customFormat="1" ht="45" hidden="1">
      <c r="A327" s="16"/>
      <c r="B327" s="35" t="s">
        <v>68</v>
      </c>
      <c r="C327" s="15" t="s">
        <v>229</v>
      </c>
      <c r="D327" s="65"/>
      <c r="E327" s="97"/>
    </row>
    <row r="328" spans="1:5" s="14" customFormat="1" ht="45" hidden="1">
      <c r="A328" s="16"/>
      <c r="B328" s="35" t="s">
        <v>69</v>
      </c>
      <c r="C328" s="15" t="s">
        <v>229</v>
      </c>
      <c r="D328" s="65"/>
      <c r="E328" s="97"/>
    </row>
    <row r="329" spans="1:5" s="14" customFormat="1" ht="108" customHeight="1" hidden="1">
      <c r="A329" s="16"/>
      <c r="B329" s="35" t="s">
        <v>70</v>
      </c>
      <c r="C329" s="15" t="s">
        <v>229</v>
      </c>
      <c r="D329" s="65"/>
      <c r="E329" s="97"/>
    </row>
    <row r="330" spans="1:5" s="14" customFormat="1" ht="45" hidden="1">
      <c r="A330" s="16"/>
      <c r="B330" s="35" t="s">
        <v>71</v>
      </c>
      <c r="C330" s="15" t="s">
        <v>229</v>
      </c>
      <c r="D330" s="65"/>
      <c r="E330" s="97"/>
    </row>
    <row r="331" spans="1:5" s="14" customFormat="1" ht="45" hidden="1">
      <c r="A331" s="16"/>
      <c r="B331" s="35" t="s">
        <v>72</v>
      </c>
      <c r="C331" s="15" t="s">
        <v>229</v>
      </c>
      <c r="D331" s="65"/>
      <c r="E331" s="97"/>
    </row>
    <row r="332" spans="1:5" s="14" customFormat="1" ht="45" hidden="1">
      <c r="A332" s="16"/>
      <c r="B332" s="35" t="s">
        <v>152</v>
      </c>
      <c r="C332" s="15" t="s">
        <v>229</v>
      </c>
      <c r="D332" s="65"/>
      <c r="E332" s="97"/>
    </row>
    <row r="333" spans="1:5" s="14" customFormat="1" ht="45" hidden="1">
      <c r="A333" s="16"/>
      <c r="B333" s="35" t="s">
        <v>153</v>
      </c>
      <c r="C333" s="15" t="s">
        <v>229</v>
      </c>
      <c r="D333" s="65"/>
      <c r="E333" s="97"/>
    </row>
    <row r="334" spans="1:5" s="14" customFormat="1" ht="45" hidden="1">
      <c r="A334" s="16"/>
      <c r="B334" s="35" t="s">
        <v>154</v>
      </c>
      <c r="C334" s="15" t="s">
        <v>229</v>
      </c>
      <c r="D334" s="65"/>
      <c r="E334" s="97"/>
    </row>
    <row r="335" spans="1:5" s="14" customFormat="1" ht="95.25" customHeight="1" hidden="1">
      <c r="A335" s="16"/>
      <c r="B335" s="35" t="s">
        <v>155</v>
      </c>
      <c r="C335" s="15" t="s">
        <v>229</v>
      </c>
      <c r="D335" s="65"/>
      <c r="E335" s="97"/>
    </row>
    <row r="336" spans="1:5" s="14" customFormat="1" ht="45" hidden="1">
      <c r="A336" s="16"/>
      <c r="B336" s="35" t="s">
        <v>156</v>
      </c>
      <c r="C336" s="15" t="s">
        <v>229</v>
      </c>
      <c r="D336" s="65"/>
      <c r="E336" s="97"/>
    </row>
    <row r="337" spans="1:5" s="14" customFormat="1" ht="108" customHeight="1" hidden="1">
      <c r="A337" s="16"/>
      <c r="B337" s="35" t="s">
        <v>157</v>
      </c>
      <c r="C337" s="15" t="s">
        <v>229</v>
      </c>
      <c r="D337" s="65"/>
      <c r="E337" s="97"/>
    </row>
    <row r="338" spans="1:5" s="14" customFormat="1" ht="45" hidden="1">
      <c r="A338" s="16"/>
      <c r="B338" s="35" t="s">
        <v>158</v>
      </c>
      <c r="C338" s="15" t="s">
        <v>229</v>
      </c>
      <c r="D338" s="65"/>
      <c r="E338" s="97"/>
    </row>
    <row r="339" spans="1:5" s="14" customFormat="1" ht="45" hidden="1">
      <c r="A339" s="16"/>
      <c r="B339" s="35" t="s">
        <v>159</v>
      </c>
      <c r="C339" s="15" t="s">
        <v>229</v>
      </c>
      <c r="D339" s="65"/>
      <c r="E339" s="97"/>
    </row>
    <row r="340" spans="1:5" s="14" customFormat="1" ht="30" hidden="1">
      <c r="A340" s="16"/>
      <c r="B340" s="35" t="s">
        <v>162</v>
      </c>
      <c r="C340" s="15" t="s">
        <v>229</v>
      </c>
      <c r="D340" s="65"/>
      <c r="E340" s="97"/>
    </row>
    <row r="341" spans="1:5" s="14" customFormat="1" ht="30" hidden="1">
      <c r="A341" s="16"/>
      <c r="B341" s="35" t="s">
        <v>163</v>
      </c>
      <c r="C341" s="15" t="s">
        <v>229</v>
      </c>
      <c r="D341" s="65"/>
      <c r="E341" s="97"/>
    </row>
    <row r="342" spans="1:5" s="14" customFormat="1" ht="30" hidden="1">
      <c r="A342" s="16"/>
      <c r="B342" s="35" t="s">
        <v>164</v>
      </c>
      <c r="C342" s="15" t="s">
        <v>229</v>
      </c>
      <c r="D342" s="65"/>
      <c r="E342" s="97"/>
    </row>
    <row r="343" spans="1:5" s="14" customFormat="1" ht="30" hidden="1">
      <c r="A343" s="16"/>
      <c r="B343" s="35" t="s">
        <v>165</v>
      </c>
      <c r="C343" s="15" t="s">
        <v>229</v>
      </c>
      <c r="D343" s="65"/>
      <c r="E343" s="97"/>
    </row>
    <row r="344" spans="1:5" s="14" customFormat="1" ht="15" hidden="1">
      <c r="A344" s="16"/>
      <c r="B344" s="35" t="s">
        <v>166</v>
      </c>
      <c r="C344" s="15" t="s">
        <v>229</v>
      </c>
      <c r="D344" s="65"/>
      <c r="E344" s="97"/>
    </row>
    <row r="345" spans="1:5" s="14" customFormat="1" ht="15" hidden="1">
      <c r="A345" s="16"/>
      <c r="B345" s="35" t="s">
        <v>167</v>
      </c>
      <c r="C345" s="15" t="s">
        <v>229</v>
      </c>
      <c r="D345" s="65"/>
      <c r="E345" s="97"/>
    </row>
    <row r="346" spans="1:5" s="14" customFormat="1" ht="30" hidden="1">
      <c r="A346" s="16"/>
      <c r="B346" s="35" t="s">
        <v>168</v>
      </c>
      <c r="C346" s="15" t="s">
        <v>229</v>
      </c>
      <c r="D346" s="65"/>
      <c r="E346" s="97"/>
    </row>
    <row r="347" spans="1:5" s="14" customFormat="1" ht="30" hidden="1">
      <c r="A347" s="16"/>
      <c r="B347" s="35" t="s">
        <v>169</v>
      </c>
      <c r="C347" s="15" t="s">
        <v>229</v>
      </c>
      <c r="D347" s="65"/>
      <c r="E347" s="97"/>
    </row>
    <row r="348" spans="1:5" s="14" customFormat="1" ht="15" hidden="1">
      <c r="A348" s="16"/>
      <c r="B348" s="35" t="s">
        <v>170</v>
      </c>
      <c r="C348" s="15" t="s">
        <v>229</v>
      </c>
      <c r="D348" s="65"/>
      <c r="E348" s="97"/>
    </row>
    <row r="349" spans="1:5" s="14" customFormat="1" ht="15" hidden="1">
      <c r="A349" s="16"/>
      <c r="B349" s="35" t="s">
        <v>171</v>
      </c>
      <c r="C349" s="15" t="s">
        <v>229</v>
      </c>
      <c r="D349" s="65"/>
      <c r="E349" s="97"/>
    </row>
    <row r="350" spans="1:5" s="14" customFormat="1" ht="15" hidden="1">
      <c r="A350" s="16"/>
      <c r="B350" s="35" t="s">
        <v>172</v>
      </c>
      <c r="C350" s="15" t="s">
        <v>229</v>
      </c>
      <c r="D350" s="65"/>
      <c r="E350" s="97"/>
    </row>
    <row r="351" spans="1:5" s="14" customFormat="1" ht="15" hidden="1">
      <c r="A351" s="16"/>
      <c r="B351" s="35" t="s">
        <v>173</v>
      </c>
      <c r="C351" s="15" t="s">
        <v>229</v>
      </c>
      <c r="D351" s="65"/>
      <c r="E351" s="97"/>
    </row>
    <row r="352" spans="1:5" s="14" customFormat="1" ht="15" hidden="1">
      <c r="A352" s="16"/>
      <c r="B352" s="35" t="s">
        <v>174</v>
      </c>
      <c r="C352" s="15" t="s">
        <v>229</v>
      </c>
      <c r="D352" s="65"/>
      <c r="E352" s="97"/>
    </row>
    <row r="353" spans="1:5" s="14" customFormat="1" ht="30" hidden="1">
      <c r="A353" s="16"/>
      <c r="B353" s="35" t="s">
        <v>175</v>
      </c>
      <c r="C353" s="15" t="s">
        <v>229</v>
      </c>
      <c r="D353" s="65"/>
      <c r="E353" s="97"/>
    </row>
    <row r="354" spans="1:5" s="14" customFormat="1" ht="15" hidden="1">
      <c r="A354" s="16"/>
      <c r="B354" s="35" t="s">
        <v>176</v>
      </c>
      <c r="C354" s="15" t="s">
        <v>229</v>
      </c>
      <c r="D354" s="65"/>
      <c r="E354" s="97"/>
    </row>
    <row r="355" spans="1:5" s="14" customFormat="1" ht="15" hidden="1">
      <c r="A355" s="16"/>
      <c r="B355" s="35" t="s">
        <v>177</v>
      </c>
      <c r="C355" s="15" t="s">
        <v>229</v>
      </c>
      <c r="D355" s="65"/>
      <c r="E355" s="97"/>
    </row>
    <row r="356" spans="1:5" s="14" customFormat="1" ht="15" hidden="1">
      <c r="A356" s="16"/>
      <c r="B356" s="35" t="s">
        <v>178</v>
      </c>
      <c r="C356" s="15" t="s">
        <v>229</v>
      </c>
      <c r="D356" s="65"/>
      <c r="E356" s="97"/>
    </row>
    <row r="357" spans="1:5" s="14" customFormat="1" ht="15" hidden="1">
      <c r="A357" s="16"/>
      <c r="B357" s="35" t="s">
        <v>179</v>
      </c>
      <c r="C357" s="15" t="s">
        <v>229</v>
      </c>
      <c r="D357" s="65"/>
      <c r="E357" s="97"/>
    </row>
    <row r="358" spans="1:5" s="14" customFormat="1" ht="15" hidden="1">
      <c r="A358" s="16"/>
      <c r="B358" s="35" t="s">
        <v>180</v>
      </c>
      <c r="C358" s="15" t="s">
        <v>229</v>
      </c>
      <c r="D358" s="65"/>
      <c r="E358" s="97"/>
    </row>
    <row r="359" spans="1:5" s="14" customFormat="1" ht="15" hidden="1">
      <c r="A359" s="16"/>
      <c r="B359" s="35" t="s">
        <v>181</v>
      </c>
      <c r="C359" s="15" t="s">
        <v>229</v>
      </c>
      <c r="D359" s="65"/>
      <c r="E359" s="97"/>
    </row>
    <row r="360" spans="1:5" s="14" customFormat="1" ht="30" hidden="1">
      <c r="A360" s="16"/>
      <c r="B360" s="35" t="s">
        <v>182</v>
      </c>
      <c r="C360" s="15" t="s">
        <v>229</v>
      </c>
      <c r="D360" s="65"/>
      <c r="E360" s="97"/>
    </row>
    <row r="361" spans="1:5" s="14" customFormat="1" ht="30" hidden="1">
      <c r="A361" s="16"/>
      <c r="B361" s="35" t="s">
        <v>183</v>
      </c>
      <c r="C361" s="15" t="s">
        <v>229</v>
      </c>
      <c r="D361" s="65"/>
      <c r="E361" s="97"/>
    </row>
    <row r="362" spans="1:5" s="14" customFormat="1" ht="30" hidden="1">
      <c r="A362" s="16"/>
      <c r="B362" s="35" t="s">
        <v>184</v>
      </c>
      <c r="C362" s="15" t="s">
        <v>229</v>
      </c>
      <c r="D362" s="65"/>
      <c r="E362" s="97"/>
    </row>
    <row r="363" spans="1:5" s="14" customFormat="1" ht="30" hidden="1">
      <c r="A363" s="16"/>
      <c r="B363" s="35" t="s">
        <v>185</v>
      </c>
      <c r="C363" s="15" t="s">
        <v>229</v>
      </c>
      <c r="D363" s="65"/>
      <c r="E363" s="97"/>
    </row>
    <row r="364" spans="1:5" s="14" customFormat="1" ht="15" hidden="1">
      <c r="A364" s="16"/>
      <c r="B364" s="35" t="s">
        <v>186</v>
      </c>
      <c r="C364" s="15" t="s">
        <v>229</v>
      </c>
      <c r="D364" s="65"/>
      <c r="E364" s="97"/>
    </row>
    <row r="365" spans="1:5" s="14" customFormat="1" ht="15" hidden="1">
      <c r="A365" s="16"/>
      <c r="B365" s="35" t="s">
        <v>187</v>
      </c>
      <c r="C365" s="15" t="s">
        <v>229</v>
      </c>
      <c r="D365" s="65"/>
      <c r="E365" s="97"/>
    </row>
    <row r="366" spans="1:5" s="14" customFormat="1" ht="30" hidden="1">
      <c r="A366" s="16"/>
      <c r="B366" s="35" t="s">
        <v>188</v>
      </c>
      <c r="C366" s="15" t="s">
        <v>229</v>
      </c>
      <c r="D366" s="65"/>
      <c r="E366" s="97"/>
    </row>
    <row r="367" spans="1:5" s="14" customFormat="1" ht="30" hidden="1">
      <c r="A367" s="16"/>
      <c r="B367" s="35" t="s">
        <v>189</v>
      </c>
      <c r="C367" s="15" t="s">
        <v>229</v>
      </c>
      <c r="D367" s="65"/>
      <c r="E367" s="97"/>
    </row>
    <row r="368" spans="1:5" s="14" customFormat="1" ht="30" hidden="1">
      <c r="A368" s="16"/>
      <c r="B368" s="35" t="s">
        <v>190</v>
      </c>
      <c r="C368" s="15" t="s">
        <v>229</v>
      </c>
      <c r="D368" s="65"/>
      <c r="E368" s="97"/>
    </row>
    <row r="369" spans="1:5" s="14" customFormat="1" ht="30" hidden="1">
      <c r="A369" s="16"/>
      <c r="B369" s="35" t="s">
        <v>191</v>
      </c>
      <c r="C369" s="15" t="s">
        <v>229</v>
      </c>
      <c r="D369" s="65"/>
      <c r="E369" s="97"/>
    </row>
    <row r="370" spans="1:5" s="14" customFormat="1" ht="15" hidden="1">
      <c r="A370" s="16"/>
      <c r="B370" s="35" t="s">
        <v>192</v>
      </c>
      <c r="C370" s="15" t="s">
        <v>229</v>
      </c>
      <c r="D370" s="65"/>
      <c r="E370" s="97"/>
    </row>
    <row r="371" spans="1:5" s="14" customFormat="1" ht="15" hidden="1">
      <c r="A371" s="16"/>
      <c r="B371" s="35" t="s">
        <v>193</v>
      </c>
      <c r="C371" s="15" t="s">
        <v>229</v>
      </c>
      <c r="D371" s="65"/>
      <c r="E371" s="97"/>
    </row>
    <row r="372" spans="1:5" s="14" customFormat="1" ht="30" hidden="1">
      <c r="A372" s="16"/>
      <c r="B372" s="35" t="s">
        <v>194</v>
      </c>
      <c r="C372" s="15" t="s">
        <v>229</v>
      </c>
      <c r="D372" s="65"/>
      <c r="E372" s="97"/>
    </row>
    <row r="373" spans="1:5" s="14" customFormat="1" ht="30" hidden="1">
      <c r="A373" s="16"/>
      <c r="B373" s="35" t="s">
        <v>195</v>
      </c>
      <c r="C373" s="15" t="s">
        <v>229</v>
      </c>
      <c r="D373" s="65"/>
      <c r="E373" s="97"/>
    </row>
    <row r="374" spans="1:5" s="14" customFormat="1" ht="15" hidden="1">
      <c r="A374" s="16"/>
      <c r="B374" s="35" t="s">
        <v>196</v>
      </c>
      <c r="C374" s="15" t="s">
        <v>229</v>
      </c>
      <c r="D374" s="65"/>
      <c r="E374" s="97"/>
    </row>
    <row r="375" spans="1:5" s="14" customFormat="1" ht="15" hidden="1">
      <c r="A375" s="16"/>
      <c r="B375" s="35" t="s">
        <v>197</v>
      </c>
      <c r="C375" s="15" t="s">
        <v>229</v>
      </c>
      <c r="D375" s="65"/>
      <c r="E375" s="97"/>
    </row>
    <row r="376" spans="1:5" s="14" customFormat="1" ht="15" hidden="1">
      <c r="A376" s="16"/>
      <c r="B376" s="35" t="s">
        <v>198</v>
      </c>
      <c r="C376" s="15" t="s">
        <v>229</v>
      </c>
      <c r="D376" s="65"/>
      <c r="E376" s="97"/>
    </row>
    <row r="377" spans="1:5" s="14" customFormat="1" ht="15" hidden="1">
      <c r="A377" s="16"/>
      <c r="B377" s="35" t="s">
        <v>199</v>
      </c>
      <c r="C377" s="15" t="s">
        <v>229</v>
      </c>
      <c r="D377" s="65"/>
      <c r="E377" s="97"/>
    </row>
    <row r="378" spans="1:5" s="14" customFormat="1" ht="15" hidden="1">
      <c r="A378" s="16"/>
      <c r="B378" s="35" t="s">
        <v>200</v>
      </c>
      <c r="C378" s="15" t="s">
        <v>229</v>
      </c>
      <c r="D378" s="65"/>
      <c r="E378" s="97"/>
    </row>
    <row r="379" spans="1:5" s="14" customFormat="1" ht="30" hidden="1">
      <c r="A379" s="16"/>
      <c r="B379" s="35" t="s">
        <v>201</v>
      </c>
      <c r="C379" s="15" t="s">
        <v>229</v>
      </c>
      <c r="D379" s="65"/>
      <c r="E379" s="97"/>
    </row>
    <row r="380" spans="1:5" s="14" customFormat="1" ht="15" hidden="1">
      <c r="A380" s="16"/>
      <c r="B380" s="35" t="s">
        <v>202</v>
      </c>
      <c r="C380" s="15" t="s">
        <v>229</v>
      </c>
      <c r="D380" s="65"/>
      <c r="E380" s="97"/>
    </row>
    <row r="381" spans="1:5" s="14" customFormat="1" ht="30" hidden="1">
      <c r="A381" s="16"/>
      <c r="B381" s="35" t="s">
        <v>203</v>
      </c>
      <c r="C381" s="15" t="s">
        <v>229</v>
      </c>
      <c r="D381" s="65"/>
      <c r="E381" s="97"/>
    </row>
    <row r="382" spans="1:5" s="14" customFormat="1" ht="30" hidden="1">
      <c r="A382" s="16"/>
      <c r="B382" s="35" t="s">
        <v>204</v>
      </c>
      <c r="C382" s="15" t="s">
        <v>229</v>
      </c>
      <c r="D382" s="65"/>
      <c r="E382" s="97"/>
    </row>
    <row r="383" spans="1:5" s="14" customFormat="1" ht="15" hidden="1">
      <c r="A383" s="16"/>
      <c r="B383" s="35" t="s">
        <v>205</v>
      </c>
      <c r="C383" s="15" t="s">
        <v>229</v>
      </c>
      <c r="D383" s="65"/>
      <c r="E383" s="97"/>
    </row>
    <row r="384" spans="1:5" s="14" customFormat="1" ht="15" hidden="1">
      <c r="A384" s="16"/>
      <c r="B384" s="35" t="s">
        <v>206</v>
      </c>
      <c r="C384" s="15" t="s">
        <v>229</v>
      </c>
      <c r="D384" s="65"/>
      <c r="E384" s="97"/>
    </row>
    <row r="385" spans="1:5" s="14" customFormat="1" ht="30" hidden="1">
      <c r="A385" s="16"/>
      <c r="B385" s="35" t="s">
        <v>207</v>
      </c>
      <c r="C385" s="15" t="s">
        <v>229</v>
      </c>
      <c r="D385" s="65"/>
      <c r="E385" s="97"/>
    </row>
    <row r="386" spans="1:5" s="14" customFormat="1" ht="30" hidden="1">
      <c r="A386" s="16"/>
      <c r="B386" s="35" t="s">
        <v>208</v>
      </c>
      <c r="C386" s="15" t="s">
        <v>229</v>
      </c>
      <c r="D386" s="65"/>
      <c r="E386" s="97"/>
    </row>
    <row r="387" spans="1:5" s="14" customFormat="1" ht="30" hidden="1">
      <c r="A387" s="16"/>
      <c r="B387" s="35" t="s">
        <v>209</v>
      </c>
      <c r="C387" s="15" t="s">
        <v>229</v>
      </c>
      <c r="D387" s="65"/>
      <c r="E387" s="97"/>
    </row>
    <row r="388" spans="1:5" s="14" customFormat="1" ht="30" hidden="1">
      <c r="A388" s="16"/>
      <c r="B388" s="35" t="s">
        <v>210</v>
      </c>
      <c r="C388" s="15" t="s">
        <v>229</v>
      </c>
      <c r="D388" s="65"/>
      <c r="E388" s="97"/>
    </row>
    <row r="389" spans="1:5" s="14" customFormat="1" ht="30" hidden="1">
      <c r="A389" s="16"/>
      <c r="B389" s="35" t="s">
        <v>211</v>
      </c>
      <c r="C389" s="15" t="s">
        <v>229</v>
      </c>
      <c r="D389" s="65"/>
      <c r="E389" s="97"/>
    </row>
    <row r="390" spans="1:5" s="14" customFormat="1" ht="15" hidden="1">
      <c r="A390" s="16"/>
      <c r="B390" s="35" t="s">
        <v>212</v>
      </c>
      <c r="C390" s="15" t="s">
        <v>229</v>
      </c>
      <c r="D390" s="65"/>
      <c r="E390" s="97"/>
    </row>
    <row r="391" spans="1:5" s="14" customFormat="1" ht="15" hidden="1">
      <c r="A391" s="16"/>
      <c r="B391" s="35" t="s">
        <v>213</v>
      </c>
      <c r="C391" s="15" t="s">
        <v>229</v>
      </c>
      <c r="D391" s="65"/>
      <c r="E391" s="97"/>
    </row>
    <row r="392" spans="1:5" s="14" customFormat="1" ht="15" hidden="1">
      <c r="A392" s="16"/>
      <c r="B392" s="35" t="s">
        <v>214</v>
      </c>
      <c r="C392" s="15" t="s">
        <v>229</v>
      </c>
      <c r="D392" s="65"/>
      <c r="E392" s="97"/>
    </row>
    <row r="393" spans="1:5" s="14" customFormat="1" ht="117" customHeight="1" hidden="1">
      <c r="A393" s="16"/>
      <c r="B393" s="35" t="s">
        <v>160</v>
      </c>
      <c r="C393" s="15" t="s">
        <v>229</v>
      </c>
      <c r="D393" s="65"/>
      <c r="E393" s="97"/>
    </row>
    <row r="394" spans="1:5" s="14" customFormat="1" ht="78.75" customHeight="1" hidden="1">
      <c r="A394" s="16"/>
      <c r="B394" s="35" t="s">
        <v>215</v>
      </c>
      <c r="C394" s="15" t="s">
        <v>229</v>
      </c>
      <c r="D394" s="65"/>
      <c r="E394" s="97"/>
    </row>
    <row r="395" spans="1:5" s="14" customFormat="1" ht="60" hidden="1">
      <c r="A395" s="16"/>
      <c r="B395" s="35" t="s">
        <v>161</v>
      </c>
      <c r="C395" s="15" t="s">
        <v>229</v>
      </c>
      <c r="D395" s="65"/>
      <c r="E395" s="97"/>
    </row>
    <row r="396" spans="1:5" s="12" customFormat="1" ht="30" hidden="1">
      <c r="A396" s="13"/>
      <c r="B396" s="33" t="s">
        <v>216</v>
      </c>
      <c r="C396" s="15" t="s">
        <v>229</v>
      </c>
      <c r="D396" s="66"/>
      <c r="E396" s="98"/>
    </row>
    <row r="397" spans="1:5" s="12" customFormat="1" ht="30" hidden="1">
      <c r="A397" s="13"/>
      <c r="B397" s="33" t="s">
        <v>217</v>
      </c>
      <c r="C397" s="15" t="s">
        <v>229</v>
      </c>
      <c r="D397" s="66"/>
      <c r="E397" s="98"/>
    </row>
    <row r="398" spans="1:5" s="12" customFormat="1" ht="45" hidden="1">
      <c r="A398" s="13"/>
      <c r="B398" s="33" t="s">
        <v>218</v>
      </c>
      <c r="C398" s="15" t="s">
        <v>229</v>
      </c>
      <c r="D398" s="66"/>
      <c r="E398" s="98"/>
    </row>
    <row r="399" spans="1:5" s="12" customFormat="1" ht="30" hidden="1">
      <c r="A399" s="13"/>
      <c r="B399" s="33" t="s">
        <v>219</v>
      </c>
      <c r="C399" s="15" t="s">
        <v>229</v>
      </c>
      <c r="D399" s="66"/>
      <c r="E399" s="98"/>
    </row>
    <row r="400" spans="1:5" s="12" customFormat="1" ht="18.75" customHeight="1" hidden="1">
      <c r="A400" s="167" t="s">
        <v>324</v>
      </c>
      <c r="B400" s="168"/>
      <c r="C400" s="168"/>
      <c r="D400" s="168"/>
      <c r="E400" s="169"/>
    </row>
    <row r="401" spans="1:5" s="12" customFormat="1" ht="69.75" customHeight="1" hidden="1">
      <c r="A401" s="13"/>
      <c r="B401" s="22" t="s">
        <v>73</v>
      </c>
      <c r="C401" s="17" t="s">
        <v>229</v>
      </c>
      <c r="D401" s="66"/>
      <c r="E401" s="98"/>
    </row>
    <row r="402" spans="1:5" s="12" customFormat="1" ht="54" customHeight="1" hidden="1">
      <c r="A402" s="13"/>
      <c r="B402" s="22" t="s">
        <v>74</v>
      </c>
      <c r="C402" s="17" t="s">
        <v>229</v>
      </c>
      <c r="D402" s="66"/>
      <c r="E402" s="98"/>
    </row>
    <row r="403" spans="1:5" s="12" customFormat="1" ht="72" customHeight="1" hidden="1">
      <c r="A403" s="13"/>
      <c r="B403" s="36" t="s">
        <v>75</v>
      </c>
      <c r="C403" s="17" t="s">
        <v>229</v>
      </c>
      <c r="D403" s="66"/>
      <c r="E403" s="98"/>
    </row>
    <row r="404" spans="1:5" s="12" customFormat="1" ht="91.5" customHeight="1" hidden="1">
      <c r="A404" s="13"/>
      <c r="B404" s="36" t="s">
        <v>76</v>
      </c>
      <c r="C404" s="17" t="s">
        <v>80</v>
      </c>
      <c r="D404" s="66"/>
      <c r="E404" s="98"/>
    </row>
    <row r="405" spans="1:5" s="12" customFormat="1" ht="54.75" customHeight="1" hidden="1">
      <c r="A405" s="13"/>
      <c r="B405" s="22" t="s">
        <v>77</v>
      </c>
      <c r="C405" s="17" t="s">
        <v>80</v>
      </c>
      <c r="D405" s="66"/>
      <c r="E405" s="98"/>
    </row>
    <row r="406" spans="1:5" s="12" customFormat="1" ht="73.5" customHeight="1" hidden="1">
      <c r="A406" s="13"/>
      <c r="B406" s="22" t="s">
        <v>78</v>
      </c>
      <c r="C406" s="17" t="s">
        <v>80</v>
      </c>
      <c r="D406" s="66"/>
      <c r="E406" s="98"/>
    </row>
    <row r="407" spans="1:5" s="12" customFormat="1" ht="57" customHeight="1" hidden="1">
      <c r="A407" s="13"/>
      <c r="B407" s="22" t="s">
        <v>79</v>
      </c>
      <c r="C407" s="17" t="s">
        <v>229</v>
      </c>
      <c r="D407" s="66"/>
      <c r="E407" s="98"/>
    </row>
    <row r="408" spans="1:5" s="12" customFormat="1" ht="18.75">
      <c r="A408" s="170" t="s">
        <v>397</v>
      </c>
      <c r="B408" s="171"/>
      <c r="C408" s="171"/>
      <c r="D408" s="171"/>
      <c r="E408" s="172"/>
    </row>
    <row r="409" spans="1:5" s="19" customFormat="1" ht="31.5">
      <c r="A409" s="20" t="s">
        <v>787</v>
      </c>
      <c r="B409" s="44" t="s">
        <v>220</v>
      </c>
      <c r="C409" s="21" t="s">
        <v>229</v>
      </c>
      <c r="D409" s="62">
        <v>1916.27</v>
      </c>
      <c r="E409" s="96" t="e">
        <f>D409/#REF!</f>
        <v>#REF!</v>
      </c>
    </row>
    <row r="410" spans="1:5" s="19" customFormat="1" ht="31.5">
      <c r="A410" s="20" t="s">
        <v>788</v>
      </c>
      <c r="B410" s="44" t="s">
        <v>221</v>
      </c>
      <c r="C410" s="21" t="s">
        <v>229</v>
      </c>
      <c r="D410" s="62">
        <v>821.26</v>
      </c>
      <c r="E410" s="96" t="e">
        <f>D410/#REF!</f>
        <v>#REF!</v>
      </c>
    </row>
    <row r="411" spans="1:5" s="19" customFormat="1" ht="31.5">
      <c r="A411" s="20" t="s">
        <v>789</v>
      </c>
      <c r="B411" s="44" t="s">
        <v>222</v>
      </c>
      <c r="C411" s="21" t="s">
        <v>229</v>
      </c>
      <c r="D411" s="62">
        <v>684.38</v>
      </c>
      <c r="E411" s="96" t="e">
        <f>D411/#REF!</f>
        <v>#REF!</v>
      </c>
    </row>
    <row r="412" spans="1:5" s="19" customFormat="1" ht="31.5">
      <c r="A412" s="20" t="s">
        <v>790</v>
      </c>
      <c r="B412" s="44" t="s">
        <v>223</v>
      </c>
      <c r="C412" s="21" t="s">
        <v>229</v>
      </c>
      <c r="D412" s="62">
        <v>1368.78</v>
      </c>
      <c r="E412" s="96" t="e">
        <f>D412/#REF!</f>
        <v>#REF!</v>
      </c>
    </row>
    <row r="413" spans="1:5" s="19" customFormat="1" ht="31.5">
      <c r="A413" s="20" t="s">
        <v>791</v>
      </c>
      <c r="B413" s="44" t="s">
        <v>224</v>
      </c>
      <c r="C413" s="21" t="s">
        <v>229</v>
      </c>
      <c r="D413" s="62">
        <v>2190.02</v>
      </c>
      <c r="E413" s="96" t="e">
        <f>D413/#REF!</f>
        <v>#REF!</v>
      </c>
    </row>
    <row r="414" spans="1:5" s="19" customFormat="1" ht="68.25" customHeight="1">
      <c r="A414" s="20" t="s">
        <v>792</v>
      </c>
      <c r="B414" s="45" t="s">
        <v>225</v>
      </c>
      <c r="C414" s="21" t="s">
        <v>229</v>
      </c>
      <c r="D414" s="62">
        <v>1095.02</v>
      </c>
      <c r="E414" s="96" t="e">
        <f>D414/#REF!</f>
        <v>#REF!</v>
      </c>
    </row>
    <row r="415" spans="1:5" s="19" customFormat="1" ht="31.5">
      <c r="A415" s="20" t="s">
        <v>793</v>
      </c>
      <c r="B415" s="44" t="s">
        <v>226</v>
      </c>
      <c r="C415" s="21" t="s">
        <v>229</v>
      </c>
      <c r="D415" s="62">
        <v>2710.15</v>
      </c>
      <c r="E415" s="96" t="e">
        <f>D415/#REF!</f>
        <v>#REF!</v>
      </c>
    </row>
    <row r="416" spans="1:5" s="19" customFormat="1" ht="15.75">
      <c r="A416" s="20" t="s">
        <v>794</v>
      </c>
      <c r="B416" s="44" t="s">
        <v>86</v>
      </c>
      <c r="C416" s="21" t="s">
        <v>229</v>
      </c>
      <c r="D416" s="62">
        <v>2190.02</v>
      </c>
      <c r="E416" s="96" t="e">
        <f>D416/#REF!</f>
        <v>#REF!</v>
      </c>
    </row>
    <row r="417" spans="1:5" s="19" customFormat="1" ht="31.5">
      <c r="A417" s="20" t="s">
        <v>795</v>
      </c>
      <c r="B417" s="44" t="s">
        <v>87</v>
      </c>
      <c r="C417" s="21" t="s">
        <v>229</v>
      </c>
      <c r="D417" s="62">
        <v>876.01</v>
      </c>
      <c r="E417" s="96" t="e">
        <f>D417/#REF!</f>
        <v>#REF!</v>
      </c>
    </row>
    <row r="418" spans="1:5" s="19" customFormat="1" ht="31.5">
      <c r="A418" s="20" t="s">
        <v>796</v>
      </c>
      <c r="B418" s="44" t="s">
        <v>88</v>
      </c>
      <c r="C418" s="21" t="s">
        <v>229</v>
      </c>
      <c r="D418" s="62">
        <v>1368.78</v>
      </c>
      <c r="E418" s="96" t="e">
        <f>D418/#REF!</f>
        <v>#REF!</v>
      </c>
    </row>
    <row r="419" spans="1:5" s="19" customFormat="1" ht="31.5">
      <c r="A419" s="20" t="s">
        <v>797</v>
      </c>
      <c r="B419" s="44" t="s">
        <v>89</v>
      </c>
      <c r="C419" s="21" t="s">
        <v>229</v>
      </c>
      <c r="D419" s="62">
        <v>821.26</v>
      </c>
      <c r="E419" s="96" t="e">
        <f>D419/#REF!</f>
        <v>#REF!</v>
      </c>
    </row>
    <row r="420" spans="1:5" s="19" customFormat="1" ht="31.5">
      <c r="A420" s="20" t="s">
        <v>798</v>
      </c>
      <c r="B420" s="44" t="s">
        <v>90</v>
      </c>
      <c r="C420" s="21" t="s">
        <v>229</v>
      </c>
      <c r="D420" s="62">
        <v>410.63</v>
      </c>
      <c r="E420" s="96" t="e">
        <f>D420/#REF!</f>
        <v>#REF!</v>
      </c>
    </row>
    <row r="421" spans="1:5" s="19" customFormat="1" ht="31.5">
      <c r="A421" s="20" t="s">
        <v>799</v>
      </c>
      <c r="B421" s="44" t="s">
        <v>91</v>
      </c>
      <c r="C421" s="21" t="s">
        <v>229</v>
      </c>
      <c r="D421" s="62">
        <v>2190.02</v>
      </c>
      <c r="E421" s="96" t="e">
        <f>D421/#REF!</f>
        <v>#REF!</v>
      </c>
    </row>
    <row r="422" spans="1:5" s="19" customFormat="1" ht="31.5">
      <c r="A422" s="20" t="s">
        <v>800</v>
      </c>
      <c r="B422" s="44" t="s">
        <v>92</v>
      </c>
      <c r="C422" s="21" t="s">
        <v>229</v>
      </c>
      <c r="D422" s="62">
        <v>657.01</v>
      </c>
      <c r="E422" s="96" t="e">
        <f>D422/#REF!</f>
        <v>#REF!</v>
      </c>
    </row>
    <row r="423" spans="1:5" s="19" customFormat="1" ht="31.5">
      <c r="A423" s="20" t="s">
        <v>801</v>
      </c>
      <c r="B423" s="44" t="s">
        <v>93</v>
      </c>
      <c r="C423" s="21" t="s">
        <v>229</v>
      </c>
      <c r="D423" s="62">
        <v>2190.02</v>
      </c>
      <c r="E423" s="96" t="e">
        <f>D423/#REF!</f>
        <v>#REF!</v>
      </c>
    </row>
    <row r="424" spans="1:5" s="19" customFormat="1" ht="31.5">
      <c r="A424" s="20" t="s">
        <v>802</v>
      </c>
      <c r="B424" s="44" t="s">
        <v>94</v>
      </c>
      <c r="C424" s="21" t="s">
        <v>229</v>
      </c>
      <c r="D424" s="62">
        <v>1259.26</v>
      </c>
      <c r="E424" s="96" t="e">
        <f>D424/#REF!</f>
        <v>#REF!</v>
      </c>
    </row>
    <row r="425" spans="1:5" s="19" customFormat="1" ht="31.5">
      <c r="A425" s="20" t="s">
        <v>803</v>
      </c>
      <c r="B425" s="44" t="s">
        <v>95</v>
      </c>
      <c r="C425" s="21" t="s">
        <v>229</v>
      </c>
      <c r="D425" s="62">
        <v>1478.27</v>
      </c>
      <c r="E425" s="96" t="e">
        <f>D425/#REF!</f>
        <v>#REF!</v>
      </c>
    </row>
    <row r="426" spans="1:5" s="19" customFormat="1" ht="31.5">
      <c r="A426" s="20" t="s">
        <v>804</v>
      </c>
      <c r="B426" s="44" t="s">
        <v>96</v>
      </c>
      <c r="C426" s="21" t="s">
        <v>229</v>
      </c>
      <c r="D426" s="62">
        <v>930.76</v>
      </c>
      <c r="E426" s="96" t="e">
        <f>D426/#REF!</f>
        <v>#REF!</v>
      </c>
    </row>
    <row r="427" spans="1:5" s="19" customFormat="1" ht="31.5">
      <c r="A427" s="20" t="s">
        <v>805</v>
      </c>
      <c r="B427" s="44" t="s">
        <v>97</v>
      </c>
      <c r="C427" s="21" t="s">
        <v>229</v>
      </c>
      <c r="D427" s="62">
        <v>273.75</v>
      </c>
      <c r="E427" s="96" t="e">
        <f>D427/#REF!</f>
        <v>#REF!</v>
      </c>
    </row>
    <row r="428" spans="1:5" s="19" customFormat="1" ht="31.5">
      <c r="A428" s="20" t="s">
        <v>806</v>
      </c>
      <c r="B428" s="45" t="s">
        <v>98</v>
      </c>
      <c r="C428" s="21" t="s">
        <v>229</v>
      </c>
      <c r="D428" s="62">
        <v>1040.26</v>
      </c>
      <c r="E428" s="96" t="e">
        <f>D428/#REF!</f>
        <v>#REF!</v>
      </c>
    </row>
    <row r="429" spans="1:5" s="19" customFormat="1" ht="31.5">
      <c r="A429" s="20" t="s">
        <v>807</v>
      </c>
      <c r="B429" s="45" t="s">
        <v>99</v>
      </c>
      <c r="C429" s="21" t="s">
        <v>229</v>
      </c>
      <c r="D429" s="62">
        <v>1697.27</v>
      </c>
      <c r="E429" s="96" t="e">
        <f>D429/#REF!</f>
        <v>#REF!</v>
      </c>
    </row>
    <row r="430" spans="1:7" s="19" customFormat="1" ht="47.25">
      <c r="A430" s="20" t="s">
        <v>808</v>
      </c>
      <c r="B430" s="30" t="s">
        <v>398</v>
      </c>
      <c r="C430" s="21" t="s">
        <v>229</v>
      </c>
      <c r="D430" s="64">
        <v>547.51</v>
      </c>
      <c r="E430" s="99" t="e">
        <f>D430/#REF!</f>
        <v>#REF!</v>
      </c>
      <c r="G430" s="19">
        <v>0.998</v>
      </c>
    </row>
    <row r="431" spans="1:5" s="12" customFormat="1" ht="18.75" customHeight="1">
      <c r="A431" s="180" t="s">
        <v>817</v>
      </c>
      <c r="B431" s="180"/>
      <c r="C431" s="180"/>
      <c r="D431" s="180"/>
      <c r="E431" s="181"/>
    </row>
    <row r="432" spans="1:5" s="19" customFormat="1" ht="15.75">
      <c r="A432" s="20" t="s">
        <v>809</v>
      </c>
      <c r="B432" s="30" t="s">
        <v>513</v>
      </c>
      <c r="C432" s="21" t="s">
        <v>85</v>
      </c>
      <c r="D432" s="63">
        <v>650.01</v>
      </c>
      <c r="E432" s="96" t="e">
        <f>D432/#REF!</f>
        <v>#REF!</v>
      </c>
    </row>
    <row r="433" spans="1:5" s="19" customFormat="1" ht="15.75">
      <c r="A433" s="20" t="s">
        <v>810</v>
      </c>
      <c r="B433" s="30" t="s">
        <v>514</v>
      </c>
      <c r="C433" s="21" t="s">
        <v>85</v>
      </c>
      <c r="D433" s="63">
        <v>433.34</v>
      </c>
      <c r="E433" s="96" t="e">
        <f>D433/#REF!</f>
        <v>#REF!</v>
      </c>
    </row>
    <row r="434" spans="1:5" s="19" customFormat="1" ht="15.75">
      <c r="A434" s="20" t="s">
        <v>811</v>
      </c>
      <c r="B434" s="47" t="s">
        <v>231</v>
      </c>
      <c r="C434" s="21" t="s">
        <v>85</v>
      </c>
      <c r="D434" s="63">
        <v>685.9</v>
      </c>
      <c r="E434" s="96" t="e">
        <f>D434/#REF!</f>
        <v>#REF!</v>
      </c>
    </row>
    <row r="435" spans="1:5" s="19" customFormat="1" ht="15.75">
      <c r="A435" s="20" t="s">
        <v>812</v>
      </c>
      <c r="B435" s="47" t="s">
        <v>232</v>
      </c>
      <c r="C435" s="21" t="s">
        <v>85</v>
      </c>
      <c r="D435" s="63">
        <v>220.66</v>
      </c>
      <c r="E435" s="96" t="e">
        <f>D435/#REF!</f>
        <v>#REF!</v>
      </c>
    </row>
    <row r="436" spans="1:5" s="19" customFormat="1" ht="15.75">
      <c r="A436" s="20" t="s">
        <v>813</v>
      </c>
      <c r="B436" s="30" t="s">
        <v>515</v>
      </c>
      <c r="C436" s="21" t="s">
        <v>85</v>
      </c>
      <c r="D436" s="63">
        <v>441.32</v>
      </c>
      <c r="E436" s="96" t="e">
        <f>D436/#REF!</f>
        <v>#REF!</v>
      </c>
    </row>
    <row r="437" spans="1:5" s="19" customFormat="1" ht="15.75">
      <c r="A437" s="20" t="s">
        <v>814</v>
      </c>
      <c r="B437" s="48" t="s">
        <v>233</v>
      </c>
      <c r="C437" s="21" t="s">
        <v>85</v>
      </c>
      <c r="D437" s="63">
        <v>112.54</v>
      </c>
      <c r="E437" s="96" t="e">
        <f>D437/#REF!</f>
        <v>#REF!</v>
      </c>
    </row>
    <row r="438" spans="1:5" s="19" customFormat="1" ht="15.75">
      <c r="A438" s="20" t="s">
        <v>815</v>
      </c>
      <c r="B438" s="48" t="s">
        <v>234</v>
      </c>
      <c r="C438" s="21" t="s">
        <v>85</v>
      </c>
      <c r="D438" s="63">
        <v>65.69</v>
      </c>
      <c r="E438" s="96" t="e">
        <f>D438/#REF!</f>
        <v>#REF!</v>
      </c>
    </row>
    <row r="439" spans="1:5" s="19" customFormat="1" ht="15.75">
      <c r="A439" s="20" t="s">
        <v>816</v>
      </c>
      <c r="B439" s="48" t="s">
        <v>235</v>
      </c>
      <c r="C439" s="21" t="s">
        <v>85</v>
      </c>
      <c r="D439" s="63">
        <v>110.33</v>
      </c>
      <c r="E439" s="96" t="e">
        <f>D439/#REF!</f>
        <v>#REF!</v>
      </c>
    </row>
    <row r="440" spans="1:5" s="19" customFormat="1" ht="15.75">
      <c r="A440" s="20" t="s">
        <v>818</v>
      </c>
      <c r="B440" s="48" t="s">
        <v>236</v>
      </c>
      <c r="C440" s="21" t="s">
        <v>85</v>
      </c>
      <c r="D440" s="63">
        <v>110.33</v>
      </c>
      <c r="E440" s="96" t="e">
        <f>D440/#REF!</f>
        <v>#REF!</v>
      </c>
    </row>
    <row r="441" spans="1:5" s="19" customFormat="1" ht="15.75">
      <c r="A441" s="20" t="s">
        <v>819</v>
      </c>
      <c r="B441" s="48" t="s">
        <v>237</v>
      </c>
      <c r="C441" s="21" t="s">
        <v>85</v>
      </c>
      <c r="D441" s="63">
        <v>220.66</v>
      </c>
      <c r="E441" s="96" t="e">
        <f>D441/#REF!</f>
        <v>#REF!</v>
      </c>
    </row>
    <row r="442" spans="1:5" s="19" customFormat="1" ht="15.75">
      <c r="A442" s="20" t="s">
        <v>820</v>
      </c>
      <c r="B442" s="48" t="s">
        <v>238</v>
      </c>
      <c r="C442" s="21" t="s">
        <v>85</v>
      </c>
      <c r="D442" s="63">
        <v>264.79</v>
      </c>
      <c r="E442" s="96" t="e">
        <f>D442/#REF!</f>
        <v>#REF!</v>
      </c>
    </row>
    <row r="443" spans="1:5" s="19" customFormat="1" ht="15.75">
      <c r="A443" s="20" t="s">
        <v>821</v>
      </c>
      <c r="B443" s="48" t="s">
        <v>239</v>
      </c>
      <c r="C443" s="21" t="s">
        <v>85</v>
      </c>
      <c r="D443" s="63">
        <v>201.68</v>
      </c>
      <c r="E443" s="96" t="e">
        <f>D443/#REF!</f>
        <v>#REF!</v>
      </c>
    </row>
    <row r="444" spans="1:5" s="19" customFormat="1" ht="15.75">
      <c r="A444" s="20" t="s">
        <v>822</v>
      </c>
      <c r="B444" s="48" t="s">
        <v>240</v>
      </c>
      <c r="C444" s="21" t="s">
        <v>85</v>
      </c>
      <c r="D444" s="63">
        <v>52.96</v>
      </c>
      <c r="E444" s="96" t="e">
        <f>D444/#REF!</f>
        <v>#REF!</v>
      </c>
    </row>
    <row r="445" spans="1:5" s="19" customFormat="1" ht="15.75">
      <c r="A445" s="20" t="s">
        <v>823</v>
      </c>
      <c r="B445" s="48" t="s">
        <v>241</v>
      </c>
      <c r="C445" s="21" t="s">
        <v>85</v>
      </c>
      <c r="D445" s="63">
        <v>188.4</v>
      </c>
      <c r="E445" s="96" t="e">
        <f>D445/#REF!</f>
        <v>#REF!</v>
      </c>
    </row>
    <row r="446" spans="1:5" s="19" customFormat="1" ht="15.75">
      <c r="A446" s="20" t="s">
        <v>824</v>
      </c>
      <c r="B446" s="48" t="s">
        <v>242</v>
      </c>
      <c r="C446" s="21" t="s">
        <v>85</v>
      </c>
      <c r="D446" s="63">
        <v>132.4</v>
      </c>
      <c r="E446" s="96" t="e">
        <f>D446/#REF!</f>
        <v>#REF!</v>
      </c>
    </row>
    <row r="447" spans="1:5" s="19" customFormat="1" ht="15.75">
      <c r="A447" s="20" t="s">
        <v>825</v>
      </c>
      <c r="B447" s="48" t="s">
        <v>243</v>
      </c>
      <c r="C447" s="21" t="s">
        <v>85</v>
      </c>
      <c r="D447" s="63">
        <v>110.33</v>
      </c>
      <c r="E447" s="96" t="e">
        <f>D447/#REF!</f>
        <v>#REF!</v>
      </c>
    </row>
    <row r="448" spans="1:5" s="19" customFormat="1" ht="15.75">
      <c r="A448" s="20" t="s">
        <v>826</v>
      </c>
      <c r="B448" s="48" t="s">
        <v>244</v>
      </c>
      <c r="C448" s="21" t="s">
        <v>85</v>
      </c>
      <c r="D448" s="63">
        <v>154.47</v>
      </c>
      <c r="E448" s="96" t="e">
        <f>D448/#REF!</f>
        <v>#REF!</v>
      </c>
    </row>
    <row r="449" spans="1:5" s="19" customFormat="1" ht="15.75">
      <c r="A449" s="20" t="s">
        <v>827</v>
      </c>
      <c r="B449" s="47" t="s">
        <v>245</v>
      </c>
      <c r="C449" s="21" t="s">
        <v>85</v>
      </c>
      <c r="D449" s="63">
        <v>441.32</v>
      </c>
      <c r="E449" s="96" t="e">
        <f>D449/#REF!</f>
        <v>#REF!</v>
      </c>
    </row>
    <row r="450" spans="1:5" s="19" customFormat="1" ht="15.75">
      <c r="A450" s="20" t="s">
        <v>828</v>
      </c>
      <c r="B450" s="47" t="s">
        <v>246</v>
      </c>
      <c r="C450" s="21" t="s">
        <v>85</v>
      </c>
      <c r="D450" s="63">
        <v>92.68</v>
      </c>
      <c r="E450" s="96" t="e">
        <f>D450/#REF!</f>
        <v>#REF!</v>
      </c>
    </row>
    <row r="451" spans="1:5" s="19" customFormat="1" ht="15.75">
      <c r="A451" s="20" t="s">
        <v>829</v>
      </c>
      <c r="B451" s="47" t="s">
        <v>247</v>
      </c>
      <c r="C451" s="21" t="s">
        <v>85</v>
      </c>
      <c r="D451" s="63">
        <v>176.53</v>
      </c>
      <c r="E451" s="96" t="e">
        <f>D451/#REF!</f>
        <v>#REF!</v>
      </c>
    </row>
    <row r="452" spans="1:5" s="19" customFormat="1" ht="15.75">
      <c r="A452" s="20" t="s">
        <v>830</v>
      </c>
      <c r="B452" s="47" t="s">
        <v>248</v>
      </c>
      <c r="C452" s="21" t="s">
        <v>85</v>
      </c>
      <c r="D452" s="63">
        <v>121.36</v>
      </c>
      <c r="E452" s="96" t="e">
        <f>D452/#REF!</f>
        <v>#REF!</v>
      </c>
    </row>
    <row r="453" spans="1:5" s="19" customFormat="1" ht="15.75">
      <c r="A453" s="20" t="s">
        <v>831</v>
      </c>
      <c r="B453" s="47" t="s">
        <v>249</v>
      </c>
      <c r="C453" s="21" t="s">
        <v>85</v>
      </c>
      <c r="D453" s="63">
        <v>220.66</v>
      </c>
      <c r="E453" s="96" t="e">
        <f>D453/#REF!</f>
        <v>#REF!</v>
      </c>
    </row>
    <row r="454" spans="1:5" s="19" customFormat="1" ht="15.75">
      <c r="A454" s="20" t="s">
        <v>832</v>
      </c>
      <c r="B454" s="47" t="s">
        <v>250</v>
      </c>
      <c r="C454" s="21" t="s">
        <v>85</v>
      </c>
      <c r="D454" s="63">
        <v>139.02</v>
      </c>
      <c r="E454" s="96" t="e">
        <f>D454/#REF!</f>
        <v>#REF!</v>
      </c>
    </row>
    <row r="455" spans="1:5" s="19" customFormat="1" ht="15.75">
      <c r="A455" s="20" t="s">
        <v>833</v>
      </c>
      <c r="B455" s="47" t="s">
        <v>251</v>
      </c>
      <c r="C455" s="21" t="s">
        <v>85</v>
      </c>
      <c r="D455" s="63">
        <v>304.97</v>
      </c>
      <c r="E455" s="96" t="e">
        <f>D455/#REF!</f>
        <v>#REF!</v>
      </c>
    </row>
    <row r="456" spans="1:5" s="19" customFormat="1" ht="15.75">
      <c r="A456" s="20" t="s">
        <v>834</v>
      </c>
      <c r="B456" s="47" t="s">
        <v>252</v>
      </c>
      <c r="C456" s="21" t="s">
        <v>85</v>
      </c>
      <c r="D456" s="63">
        <v>221.12</v>
      </c>
      <c r="E456" s="96" t="e">
        <f>D456/#REF!</f>
        <v>#REF!</v>
      </c>
    </row>
    <row r="457" spans="1:5" s="19" customFormat="1" ht="15.75">
      <c r="A457" s="20" t="s">
        <v>835</v>
      </c>
      <c r="B457" s="47" t="s">
        <v>253</v>
      </c>
      <c r="C457" s="21" t="s">
        <v>85</v>
      </c>
      <c r="D457" s="63">
        <v>220.66</v>
      </c>
      <c r="E457" s="96" t="e">
        <f>D457/#REF!</f>
        <v>#REF!</v>
      </c>
    </row>
    <row r="458" spans="1:5" s="19" customFormat="1" ht="15.75">
      <c r="A458" s="20" t="s">
        <v>836</v>
      </c>
      <c r="B458" s="47" t="s">
        <v>254</v>
      </c>
      <c r="C458" s="21" t="s">
        <v>85</v>
      </c>
      <c r="D458" s="63">
        <v>275.82</v>
      </c>
      <c r="E458" s="96" t="e">
        <f>D458/#REF!</f>
        <v>#REF!</v>
      </c>
    </row>
    <row r="459" spans="1:5" s="19" customFormat="1" ht="15.75">
      <c r="A459" s="20" t="s">
        <v>837</v>
      </c>
      <c r="B459" s="47" t="s">
        <v>255</v>
      </c>
      <c r="C459" s="21" t="s">
        <v>85</v>
      </c>
      <c r="D459" s="63">
        <v>156.68</v>
      </c>
      <c r="E459" s="96" t="e">
        <f>D459/#REF!</f>
        <v>#REF!</v>
      </c>
    </row>
    <row r="460" spans="1:5" s="19" customFormat="1" ht="15.75">
      <c r="A460" s="20" t="s">
        <v>838</v>
      </c>
      <c r="B460" s="47" t="s">
        <v>256</v>
      </c>
      <c r="C460" s="21" t="s">
        <v>85</v>
      </c>
      <c r="D460" s="63">
        <v>35.32</v>
      </c>
      <c r="E460" s="96" t="e">
        <f>D460/#REF!</f>
        <v>#REF!</v>
      </c>
    </row>
    <row r="461" spans="1:5" s="19" customFormat="1" ht="15.75">
      <c r="A461" s="20" t="s">
        <v>839</v>
      </c>
      <c r="B461" s="47" t="s">
        <v>257</v>
      </c>
      <c r="C461" s="21" t="s">
        <v>85</v>
      </c>
      <c r="D461" s="63">
        <v>132.41</v>
      </c>
      <c r="E461" s="96" t="e">
        <f>D461/#REF!</f>
        <v>#REF!</v>
      </c>
    </row>
    <row r="462" spans="1:5" s="19" customFormat="1" ht="15.75">
      <c r="A462" s="20" t="s">
        <v>840</v>
      </c>
      <c r="B462" s="47" t="s">
        <v>258</v>
      </c>
      <c r="C462" s="21" t="s">
        <v>85</v>
      </c>
      <c r="D462" s="63">
        <v>72.83</v>
      </c>
      <c r="E462" s="96" t="e">
        <f>D462/#REF!</f>
        <v>#REF!</v>
      </c>
    </row>
    <row r="463" spans="1:5" s="19" customFormat="1" ht="15.75">
      <c r="A463" s="20" t="s">
        <v>841</v>
      </c>
      <c r="B463" s="47" t="s">
        <v>259</v>
      </c>
      <c r="C463" s="21" t="s">
        <v>85</v>
      </c>
      <c r="D463" s="63">
        <v>72.83</v>
      </c>
      <c r="E463" s="96" t="e">
        <f>D463/#REF!</f>
        <v>#REF!</v>
      </c>
    </row>
    <row r="464" spans="1:5" s="19" customFormat="1" ht="15.75">
      <c r="A464" s="20" t="s">
        <v>842</v>
      </c>
      <c r="B464" s="47" t="s">
        <v>260</v>
      </c>
      <c r="C464" s="21" t="s">
        <v>85</v>
      </c>
      <c r="D464" s="63">
        <v>55.17</v>
      </c>
      <c r="E464" s="96" t="e">
        <f>D464/#REF!</f>
        <v>#REF!</v>
      </c>
    </row>
    <row r="465" spans="1:5" s="19" customFormat="1" ht="15.75">
      <c r="A465" s="20" t="s">
        <v>843</v>
      </c>
      <c r="B465" s="47" t="s">
        <v>261</v>
      </c>
      <c r="C465" s="21" t="s">
        <v>85</v>
      </c>
      <c r="D465" s="63">
        <v>22.07</v>
      </c>
      <c r="E465" s="96" t="e">
        <f>D465/#REF!</f>
        <v>#REF!</v>
      </c>
    </row>
    <row r="466" spans="1:5" s="19" customFormat="1" ht="15.75">
      <c r="A466" s="20" t="s">
        <v>844</v>
      </c>
      <c r="B466" s="47" t="s">
        <v>262</v>
      </c>
      <c r="C466" s="21" t="s">
        <v>85</v>
      </c>
      <c r="D466" s="63">
        <v>114.74</v>
      </c>
      <c r="E466" s="96" t="e">
        <f>D466/#REF!</f>
        <v>#REF!</v>
      </c>
    </row>
    <row r="467" spans="1:5" s="19" customFormat="1" ht="15.75">
      <c r="A467" s="20" t="s">
        <v>845</v>
      </c>
      <c r="B467" s="47" t="s">
        <v>263</v>
      </c>
      <c r="C467" s="21" t="s">
        <v>85</v>
      </c>
      <c r="D467" s="63">
        <v>70.61</v>
      </c>
      <c r="E467" s="96" t="e">
        <f>D467/#REF!</f>
        <v>#REF!</v>
      </c>
    </row>
    <row r="468" spans="1:5" s="19" customFormat="1" ht="15.75">
      <c r="A468" s="20" t="s">
        <v>846</v>
      </c>
      <c r="B468" s="30" t="s">
        <v>505</v>
      </c>
      <c r="C468" s="21" t="s">
        <v>85</v>
      </c>
      <c r="D468" s="63">
        <v>88.26</v>
      </c>
      <c r="E468" s="96" t="e">
        <f>D468/#REF!</f>
        <v>#REF!</v>
      </c>
    </row>
    <row r="469" spans="1:5" s="19" customFormat="1" ht="15.75">
      <c r="A469" s="20" t="s">
        <v>847</v>
      </c>
      <c r="B469" s="47" t="s">
        <v>264</v>
      </c>
      <c r="C469" s="21" t="s">
        <v>85</v>
      </c>
      <c r="D469" s="63">
        <v>110.33</v>
      </c>
      <c r="E469" s="96" t="e">
        <f>D469/#REF!</f>
        <v>#REF!</v>
      </c>
    </row>
    <row r="470" spans="1:5" s="19" customFormat="1" ht="15.75">
      <c r="A470" s="20" t="s">
        <v>848</v>
      </c>
      <c r="B470" s="30" t="s">
        <v>506</v>
      </c>
      <c r="C470" s="21" t="s">
        <v>85</v>
      </c>
      <c r="D470" s="63">
        <v>165.49</v>
      </c>
      <c r="E470" s="96" t="e">
        <f>D470/#REF!</f>
        <v>#REF!</v>
      </c>
    </row>
    <row r="471" spans="1:7" s="19" customFormat="1" ht="15.75">
      <c r="A471" s="20" t="s">
        <v>849</v>
      </c>
      <c r="B471" s="47" t="s">
        <v>265</v>
      </c>
      <c r="C471" s="21" t="s">
        <v>85</v>
      </c>
      <c r="D471" s="63">
        <v>200.8</v>
      </c>
      <c r="E471" s="96" t="e">
        <f>D471/#REF!</f>
        <v>#REF!</v>
      </c>
      <c r="G471" s="19" t="s">
        <v>399</v>
      </c>
    </row>
    <row r="472" spans="1:5" s="19" customFormat="1" ht="15.75">
      <c r="A472" s="20" t="s">
        <v>850</v>
      </c>
      <c r="B472" s="47" t="s">
        <v>266</v>
      </c>
      <c r="C472" s="21" t="s">
        <v>85</v>
      </c>
      <c r="D472" s="63">
        <v>441.32</v>
      </c>
      <c r="E472" s="96" t="e">
        <f>D472/#REF!</f>
        <v>#REF!</v>
      </c>
    </row>
    <row r="473" spans="1:5" s="19" customFormat="1" ht="15.75">
      <c r="A473" s="20" t="s">
        <v>851</v>
      </c>
      <c r="B473" s="49" t="s">
        <v>507</v>
      </c>
      <c r="C473" s="21" t="s">
        <v>85</v>
      </c>
      <c r="D473" s="63">
        <v>926.77</v>
      </c>
      <c r="E473" s="96" t="e">
        <f>D473/#REF!</f>
        <v>#REF!</v>
      </c>
    </row>
    <row r="474" spans="1:5" s="19" customFormat="1" ht="15.75">
      <c r="A474" s="20" t="s">
        <v>852</v>
      </c>
      <c r="B474" s="48" t="s">
        <v>267</v>
      </c>
      <c r="C474" s="21" t="s">
        <v>85</v>
      </c>
      <c r="D474" s="63">
        <v>571.59</v>
      </c>
      <c r="E474" s="96" t="e">
        <f>D474/#REF!</f>
        <v>#REF!</v>
      </c>
    </row>
    <row r="475" spans="1:5" s="19" customFormat="1" ht="15.75">
      <c r="A475" s="20" t="s">
        <v>853</v>
      </c>
      <c r="B475" s="48" t="s">
        <v>268</v>
      </c>
      <c r="C475" s="21" t="s">
        <v>85</v>
      </c>
      <c r="D475" s="63">
        <v>330.99</v>
      </c>
      <c r="E475" s="96" t="e">
        <f>D475/#REF!</f>
        <v>#REF!</v>
      </c>
    </row>
    <row r="476" spans="1:5" s="19" customFormat="1" ht="15.75">
      <c r="A476" s="20" t="s">
        <v>854</v>
      </c>
      <c r="B476" s="48" t="s">
        <v>269</v>
      </c>
      <c r="C476" s="21" t="s">
        <v>85</v>
      </c>
      <c r="D476" s="63">
        <v>293.48</v>
      </c>
      <c r="E476" s="96" t="e">
        <f>D476/#REF!</f>
        <v>#REF!</v>
      </c>
    </row>
    <row r="477" spans="1:5" s="19" customFormat="1" ht="15.75">
      <c r="A477" s="20" t="s">
        <v>855</v>
      </c>
      <c r="B477" s="48" t="s">
        <v>270</v>
      </c>
      <c r="C477" s="21" t="s">
        <v>85</v>
      </c>
      <c r="D477" s="63">
        <v>143.43</v>
      </c>
      <c r="E477" s="96" t="e">
        <f>D477/#REF!</f>
        <v>#REF!</v>
      </c>
    </row>
    <row r="478" spans="1:5" s="19" customFormat="1" ht="15.75">
      <c r="A478" s="20" t="s">
        <v>856</v>
      </c>
      <c r="B478" s="48" t="s">
        <v>271</v>
      </c>
      <c r="C478" s="21" t="s">
        <v>85</v>
      </c>
      <c r="D478" s="63">
        <v>72.82</v>
      </c>
      <c r="E478" s="96" t="e">
        <f>D478/#REF!</f>
        <v>#REF!</v>
      </c>
    </row>
    <row r="479" spans="1:5" s="19" customFormat="1" ht="15.75">
      <c r="A479" s="20" t="s">
        <v>857</v>
      </c>
      <c r="B479" s="48" t="s">
        <v>272</v>
      </c>
      <c r="C479" s="21" t="s">
        <v>85</v>
      </c>
      <c r="D479" s="63">
        <v>225.07</v>
      </c>
      <c r="E479" s="96" t="e">
        <f>D479/#REF!</f>
        <v>#REF!</v>
      </c>
    </row>
    <row r="480" spans="1:5" s="19" customFormat="1" ht="15.75">
      <c r="A480" s="20" t="s">
        <v>858</v>
      </c>
      <c r="B480" s="48" t="s">
        <v>273</v>
      </c>
      <c r="C480" s="21" t="s">
        <v>85</v>
      </c>
      <c r="D480" s="63">
        <v>229.49</v>
      </c>
      <c r="E480" s="96" t="e">
        <f>D480/#REF!</f>
        <v>#REF!</v>
      </c>
    </row>
    <row r="481" spans="1:5" s="19" customFormat="1" ht="15.75">
      <c r="A481" s="20" t="s">
        <v>859</v>
      </c>
      <c r="B481" s="49" t="s">
        <v>508</v>
      </c>
      <c r="C481" s="21" t="s">
        <v>85</v>
      </c>
      <c r="D481" s="63">
        <v>534</v>
      </c>
      <c r="E481" s="96" t="e">
        <f>D481/#REF!</f>
        <v>#REF!</v>
      </c>
    </row>
    <row r="482" spans="1:5" s="19" customFormat="1" ht="15.75">
      <c r="A482" s="20" t="s">
        <v>860</v>
      </c>
      <c r="B482" s="48" t="s">
        <v>274</v>
      </c>
      <c r="C482" s="21" t="s">
        <v>85</v>
      </c>
      <c r="D482" s="63">
        <v>75.02</v>
      </c>
      <c r="E482" s="96" t="e">
        <f>D482/#REF!</f>
        <v>#REF!</v>
      </c>
    </row>
    <row r="483" spans="1:5" s="19" customFormat="1" ht="15.75">
      <c r="A483" s="20" t="s">
        <v>861</v>
      </c>
      <c r="B483" s="48" t="s">
        <v>275</v>
      </c>
      <c r="C483" s="21" t="s">
        <v>85</v>
      </c>
      <c r="D483" s="63">
        <v>110.33</v>
      </c>
      <c r="E483" s="96" t="e">
        <f>D483/#REF!</f>
        <v>#REF!</v>
      </c>
    </row>
    <row r="484" spans="1:5" s="19" customFormat="1" ht="15.75">
      <c r="A484" s="20" t="s">
        <v>862</v>
      </c>
      <c r="B484" s="49" t="s">
        <v>509</v>
      </c>
      <c r="C484" s="21" t="s">
        <v>85</v>
      </c>
      <c r="D484" s="63">
        <v>132.4</v>
      </c>
      <c r="E484" s="96" t="e">
        <f>D484/#REF!</f>
        <v>#REF!</v>
      </c>
    </row>
    <row r="485" spans="1:5" s="19" customFormat="1" ht="15.75">
      <c r="A485" s="20" t="s">
        <v>863</v>
      </c>
      <c r="B485" s="49" t="s">
        <v>510</v>
      </c>
      <c r="C485" s="21" t="s">
        <v>85</v>
      </c>
      <c r="D485" s="63">
        <v>172.11</v>
      </c>
      <c r="E485" s="96" t="e">
        <f>D485/#REF!</f>
        <v>#REF!</v>
      </c>
    </row>
    <row r="486" spans="1:5" s="19" customFormat="1" ht="15.75">
      <c r="A486" s="20" t="s">
        <v>864</v>
      </c>
      <c r="B486" s="48" t="s">
        <v>276</v>
      </c>
      <c r="C486" s="21" t="s">
        <v>85</v>
      </c>
      <c r="D486" s="63">
        <v>75.02</v>
      </c>
      <c r="E486" s="96" t="e">
        <f>D486/#REF!</f>
        <v>#REF!</v>
      </c>
    </row>
    <row r="487" spans="1:5" s="19" customFormat="1" ht="15.75">
      <c r="A487" s="20" t="s">
        <v>865</v>
      </c>
      <c r="B487" s="48" t="s">
        <v>277</v>
      </c>
      <c r="C487" s="21" t="s">
        <v>85</v>
      </c>
      <c r="D487" s="63">
        <v>169.91</v>
      </c>
      <c r="E487" s="96" t="e">
        <f>D487/#REF!</f>
        <v>#REF!</v>
      </c>
    </row>
    <row r="488" spans="1:5" s="19" customFormat="1" ht="15.75">
      <c r="A488" s="20" t="s">
        <v>866</v>
      </c>
      <c r="B488" s="49" t="s">
        <v>511</v>
      </c>
      <c r="C488" s="21" t="s">
        <v>85</v>
      </c>
      <c r="D488" s="63">
        <v>229.49</v>
      </c>
      <c r="E488" s="96" t="e">
        <f>D488/#REF!</f>
        <v>#REF!</v>
      </c>
    </row>
    <row r="489" spans="1:5" s="19" customFormat="1" ht="15.75">
      <c r="A489" s="20" t="s">
        <v>867</v>
      </c>
      <c r="B489" s="48" t="s">
        <v>278</v>
      </c>
      <c r="C489" s="21" t="s">
        <v>85</v>
      </c>
      <c r="D489" s="63">
        <v>617.85</v>
      </c>
      <c r="E489" s="96" t="e">
        <f>D489/#REF!</f>
        <v>#REF!</v>
      </c>
    </row>
    <row r="490" spans="1:5" s="19" customFormat="1" ht="15.75">
      <c r="A490" s="20" t="s">
        <v>868</v>
      </c>
      <c r="B490" s="48" t="s">
        <v>279</v>
      </c>
      <c r="C490" s="21" t="s">
        <v>85</v>
      </c>
      <c r="D490" s="63">
        <v>77.23</v>
      </c>
      <c r="E490" s="96" t="e">
        <f>D490/#REF!</f>
        <v>#REF!</v>
      </c>
    </row>
    <row r="491" spans="1:5" s="19" customFormat="1" ht="15.75">
      <c r="A491" s="20" t="s">
        <v>869</v>
      </c>
      <c r="B491" s="48" t="s">
        <v>280</v>
      </c>
      <c r="C491" s="21" t="s">
        <v>85</v>
      </c>
      <c r="D491" s="63">
        <v>330.99</v>
      </c>
      <c r="E491" s="96" t="e">
        <f>D491/#REF!</f>
        <v>#REF!</v>
      </c>
    </row>
    <row r="492" spans="1:5" s="19" customFormat="1" ht="15.75">
      <c r="A492" s="20" t="s">
        <v>870</v>
      </c>
      <c r="B492" s="48" t="s">
        <v>281</v>
      </c>
      <c r="C492" s="21" t="s">
        <v>85</v>
      </c>
      <c r="D492" s="63">
        <v>551.65</v>
      </c>
      <c r="E492" s="96" t="e">
        <f>D492/#REF!</f>
        <v>#REF!</v>
      </c>
    </row>
    <row r="493" spans="1:5" s="19" customFormat="1" ht="15.75">
      <c r="A493" s="20" t="s">
        <v>871</v>
      </c>
      <c r="B493" s="48" t="s">
        <v>282</v>
      </c>
      <c r="C493" s="21" t="s">
        <v>85</v>
      </c>
      <c r="D493" s="63">
        <v>55.16</v>
      </c>
      <c r="E493" s="96" t="e">
        <f>D493/#REF!</f>
        <v>#REF!</v>
      </c>
    </row>
    <row r="494" spans="1:5" s="19" customFormat="1" ht="15.75">
      <c r="A494" s="20" t="s">
        <v>872</v>
      </c>
      <c r="B494" s="48" t="s">
        <v>283</v>
      </c>
      <c r="C494" s="21" t="s">
        <v>85</v>
      </c>
      <c r="D494" s="63">
        <v>46.34</v>
      </c>
      <c r="E494" s="96" t="e">
        <f>D494/#REF!</f>
        <v>#REF!</v>
      </c>
    </row>
    <row r="495" spans="1:5" s="19" customFormat="1" ht="15.75">
      <c r="A495" s="20" t="s">
        <v>873</v>
      </c>
      <c r="B495" s="49" t="s">
        <v>512</v>
      </c>
      <c r="C495" s="21" t="s">
        <v>85</v>
      </c>
      <c r="D495" s="63">
        <v>227.28</v>
      </c>
      <c r="E495" s="96" t="e">
        <f>D495/#REF!</f>
        <v>#REF!</v>
      </c>
    </row>
    <row r="496" spans="1:5" s="19" customFormat="1" ht="15.75">
      <c r="A496" s="20" t="s">
        <v>874</v>
      </c>
      <c r="B496" s="48" t="s">
        <v>284</v>
      </c>
      <c r="C496" s="21" t="s">
        <v>85</v>
      </c>
      <c r="D496" s="63">
        <v>72.82</v>
      </c>
      <c r="E496" s="96" t="e">
        <f>D496/#REF!</f>
        <v>#REF!</v>
      </c>
    </row>
    <row r="497" spans="1:5" s="19" customFormat="1" ht="15.75">
      <c r="A497" s="20" t="s">
        <v>875</v>
      </c>
      <c r="B497" s="49" t="s">
        <v>516</v>
      </c>
      <c r="C497" s="21" t="s">
        <v>85</v>
      </c>
      <c r="D497" s="63">
        <v>330.99</v>
      </c>
      <c r="E497" s="96" t="e">
        <f>D497/#REF!</f>
        <v>#REF!</v>
      </c>
    </row>
    <row r="498" spans="1:5" s="19" customFormat="1" ht="15.75">
      <c r="A498" s="20" t="s">
        <v>876</v>
      </c>
      <c r="B498" s="49" t="s">
        <v>517</v>
      </c>
      <c r="C498" s="21" t="s">
        <v>85</v>
      </c>
      <c r="D498" s="63">
        <v>150.05</v>
      </c>
      <c r="E498" s="96" t="e">
        <f>D498/#REF!</f>
        <v>#REF!</v>
      </c>
    </row>
    <row r="499" spans="1:5" s="19" customFormat="1" ht="15.75">
      <c r="A499" s="20" t="s">
        <v>877</v>
      </c>
      <c r="B499" s="48" t="s">
        <v>285</v>
      </c>
      <c r="C499" s="21" t="s">
        <v>85</v>
      </c>
      <c r="D499" s="63">
        <v>119.16</v>
      </c>
      <c r="E499" s="96" t="e">
        <f>D499/#REF!</f>
        <v>#REF!</v>
      </c>
    </row>
    <row r="500" spans="1:5" s="19" customFormat="1" ht="15.75">
      <c r="A500" s="20" t="s">
        <v>878</v>
      </c>
      <c r="B500" s="49" t="s">
        <v>518</v>
      </c>
      <c r="C500" s="21" t="s">
        <v>85</v>
      </c>
      <c r="D500" s="63">
        <v>317.75</v>
      </c>
      <c r="E500" s="96" t="e">
        <f>D500/#REF!</f>
        <v>#REF!</v>
      </c>
    </row>
    <row r="501" spans="1:5" s="19" customFormat="1" ht="15.75">
      <c r="A501" s="20" t="s">
        <v>879</v>
      </c>
      <c r="B501" s="48" t="s">
        <v>286</v>
      </c>
      <c r="C501" s="21" t="s">
        <v>85</v>
      </c>
      <c r="D501" s="63">
        <v>145.64</v>
      </c>
      <c r="E501" s="96" t="e">
        <f>D501/#REF!</f>
        <v>#REF!</v>
      </c>
    </row>
    <row r="502" spans="1:5" s="19" customFormat="1" ht="15.75">
      <c r="A502" s="20" t="s">
        <v>880</v>
      </c>
      <c r="B502" s="48" t="s">
        <v>287</v>
      </c>
      <c r="C502" s="21" t="s">
        <v>85</v>
      </c>
      <c r="D502" s="63">
        <v>70.61</v>
      </c>
      <c r="E502" s="96" t="e">
        <f>D502/#REF!</f>
        <v>#REF!</v>
      </c>
    </row>
    <row r="503" spans="1:5" s="19" customFormat="1" ht="15.75">
      <c r="A503" s="20" t="s">
        <v>881</v>
      </c>
      <c r="B503" s="48" t="s">
        <v>288</v>
      </c>
      <c r="C503" s="21" t="s">
        <v>85</v>
      </c>
      <c r="D503" s="63">
        <v>110.33</v>
      </c>
      <c r="E503" s="96" t="e">
        <f>D503/#REF!</f>
        <v>#REF!</v>
      </c>
    </row>
    <row r="504" spans="1:5" s="19" customFormat="1" ht="15.75">
      <c r="A504" s="20" t="s">
        <v>882</v>
      </c>
      <c r="B504" s="49" t="s">
        <v>519</v>
      </c>
      <c r="C504" s="21" t="s">
        <v>85</v>
      </c>
      <c r="D504" s="63">
        <v>72.82</v>
      </c>
      <c r="E504" s="96" t="e">
        <f>D504/#REF!</f>
        <v>#REF!</v>
      </c>
    </row>
    <row r="505" spans="1:5" s="19" customFormat="1" ht="15.75">
      <c r="A505" s="20" t="s">
        <v>883</v>
      </c>
      <c r="B505" s="48" t="s">
        <v>289</v>
      </c>
      <c r="C505" s="21" t="s">
        <v>85</v>
      </c>
      <c r="D505" s="63">
        <v>313.34</v>
      </c>
      <c r="E505" s="96" t="e">
        <f>D505/#REF!</f>
        <v>#REF!</v>
      </c>
    </row>
    <row r="506" spans="1:5" s="19" customFormat="1" ht="19.5" customHeight="1">
      <c r="A506" s="20" t="s">
        <v>884</v>
      </c>
      <c r="B506" s="48" t="s">
        <v>290</v>
      </c>
      <c r="C506" s="21" t="s">
        <v>85</v>
      </c>
      <c r="D506" s="63">
        <v>132.4</v>
      </c>
      <c r="E506" s="96" t="e">
        <f>D506/#REF!</f>
        <v>#REF!</v>
      </c>
    </row>
    <row r="507" spans="1:5" s="19" customFormat="1" ht="15.75">
      <c r="A507" s="20" t="s">
        <v>885</v>
      </c>
      <c r="B507" s="48" t="s">
        <v>291</v>
      </c>
      <c r="C507" s="21" t="s">
        <v>85</v>
      </c>
      <c r="D507" s="63">
        <v>330.99</v>
      </c>
      <c r="E507" s="96" t="e">
        <f>D507/#REF!</f>
        <v>#REF!</v>
      </c>
    </row>
    <row r="508" spans="1:5" s="19" customFormat="1" ht="15.75">
      <c r="A508" s="20" t="s">
        <v>886</v>
      </c>
      <c r="B508" s="48" t="s">
        <v>292</v>
      </c>
      <c r="C508" s="21" t="s">
        <v>85</v>
      </c>
      <c r="D508" s="63">
        <v>375.12</v>
      </c>
      <c r="E508" s="96" t="e">
        <f>D508/#REF!</f>
        <v>#REF!</v>
      </c>
    </row>
    <row r="509" spans="1:5" s="19" customFormat="1" ht="31.5">
      <c r="A509" s="20" t="s">
        <v>887</v>
      </c>
      <c r="B509" s="49" t="s">
        <v>520</v>
      </c>
      <c r="C509" s="21" t="s">
        <v>85</v>
      </c>
      <c r="D509" s="63">
        <v>110.33</v>
      </c>
      <c r="E509" s="96" t="e">
        <f>D509/#REF!</f>
        <v>#REF!</v>
      </c>
    </row>
    <row r="510" spans="1:5" s="19" customFormat="1" ht="15.75">
      <c r="A510" s="20" t="s">
        <v>888</v>
      </c>
      <c r="B510" s="48" t="s">
        <v>293</v>
      </c>
      <c r="C510" s="21" t="s">
        <v>85</v>
      </c>
      <c r="D510" s="63">
        <v>66.2</v>
      </c>
      <c r="E510" s="96" t="e">
        <f>D510/#REF!</f>
        <v>#REF!</v>
      </c>
    </row>
    <row r="511" spans="1:5" s="19" customFormat="1" ht="15.75">
      <c r="A511" s="20" t="s">
        <v>889</v>
      </c>
      <c r="B511" s="48" t="s">
        <v>294</v>
      </c>
      <c r="C511" s="21" t="s">
        <v>85</v>
      </c>
      <c r="D511" s="63">
        <v>286.86</v>
      </c>
      <c r="E511" s="96" t="e">
        <f>D511/#REF!</f>
        <v>#REF!</v>
      </c>
    </row>
    <row r="512" spans="1:5" s="19" customFormat="1" ht="15.75">
      <c r="A512" s="20" t="s">
        <v>890</v>
      </c>
      <c r="B512" s="48" t="s">
        <v>295</v>
      </c>
      <c r="C512" s="21" t="s">
        <v>85</v>
      </c>
      <c r="D512" s="63">
        <v>141.22</v>
      </c>
      <c r="E512" s="96" t="e">
        <f>D512/#REF!</f>
        <v>#REF!</v>
      </c>
    </row>
    <row r="513" spans="1:5" s="19" customFormat="1" ht="15.75">
      <c r="A513" s="20" t="s">
        <v>891</v>
      </c>
      <c r="B513" s="49" t="s">
        <v>521</v>
      </c>
      <c r="C513" s="21" t="s">
        <v>85</v>
      </c>
      <c r="D513" s="63">
        <v>176.53</v>
      </c>
      <c r="E513" s="96" t="e">
        <f>D513/#REF!</f>
        <v>#REF!</v>
      </c>
    </row>
    <row r="514" spans="1:5" s="19" customFormat="1" ht="15.75">
      <c r="A514" s="20" t="s">
        <v>892</v>
      </c>
      <c r="B514" s="48" t="s">
        <v>296</v>
      </c>
      <c r="C514" s="21" t="s">
        <v>85</v>
      </c>
      <c r="D514" s="63">
        <v>551.65</v>
      </c>
      <c r="E514" s="96" t="e">
        <f>D514/#REF!</f>
        <v>#REF!</v>
      </c>
    </row>
    <row r="515" spans="1:5" s="19" customFormat="1" ht="15.75">
      <c r="A515" s="20" t="s">
        <v>893</v>
      </c>
      <c r="B515" s="48" t="s">
        <v>297</v>
      </c>
      <c r="C515" s="21" t="s">
        <v>85</v>
      </c>
      <c r="D515" s="63">
        <v>368.34</v>
      </c>
      <c r="E515" s="96" t="e">
        <f>D515/#REF!</f>
        <v>#REF!</v>
      </c>
    </row>
    <row r="516" spans="1:5" s="19" customFormat="1" ht="15.75">
      <c r="A516" s="20" t="s">
        <v>894</v>
      </c>
      <c r="B516" s="48" t="s">
        <v>298</v>
      </c>
      <c r="C516" s="21" t="s">
        <v>85</v>
      </c>
      <c r="D516" s="63">
        <v>99.51</v>
      </c>
      <c r="E516" s="96" t="e">
        <f>D516/#REF!</f>
        <v>#REF!</v>
      </c>
    </row>
    <row r="517" spans="1:5" s="19" customFormat="1" ht="15.75">
      <c r="A517" s="20" t="s">
        <v>895</v>
      </c>
      <c r="B517" s="48" t="s">
        <v>299</v>
      </c>
      <c r="C517" s="21" t="s">
        <v>85</v>
      </c>
      <c r="D517" s="63">
        <v>44.87</v>
      </c>
      <c r="E517" s="96" t="e">
        <f>D517/#REF!</f>
        <v>#REF!</v>
      </c>
    </row>
    <row r="518" spans="1:5" s="19" customFormat="1" ht="15.75">
      <c r="A518" s="20" t="s">
        <v>896</v>
      </c>
      <c r="B518" s="48" t="s">
        <v>300</v>
      </c>
      <c r="C518" s="21" t="s">
        <v>85</v>
      </c>
      <c r="D518" s="63">
        <v>64.14</v>
      </c>
      <c r="E518" s="96" t="e">
        <f>D518/#REF!</f>
        <v>#REF!</v>
      </c>
    </row>
    <row r="519" spans="1:5" s="19" customFormat="1" ht="15.75">
      <c r="A519" s="20" t="s">
        <v>897</v>
      </c>
      <c r="B519" s="48" t="s">
        <v>301</v>
      </c>
      <c r="C519" s="21" t="s">
        <v>85</v>
      </c>
      <c r="D519" s="63">
        <v>163.19</v>
      </c>
      <c r="E519" s="96" t="e">
        <f>D519/#REF!</f>
        <v>#REF!</v>
      </c>
    </row>
    <row r="520" spans="1:5" s="19" customFormat="1" ht="15.75">
      <c r="A520" s="20" t="s">
        <v>898</v>
      </c>
      <c r="B520" s="48" t="s">
        <v>302</v>
      </c>
      <c r="C520" s="21" t="s">
        <v>85</v>
      </c>
      <c r="D520" s="63">
        <v>59.71</v>
      </c>
      <c r="E520" s="96" t="e">
        <f>D520/#REF!</f>
        <v>#REF!</v>
      </c>
    </row>
    <row r="521" spans="1:5" s="19" customFormat="1" ht="15.75">
      <c r="A521" s="20" t="s">
        <v>899</v>
      </c>
      <c r="B521" s="48" t="s">
        <v>303</v>
      </c>
      <c r="C521" s="21" t="s">
        <v>85</v>
      </c>
      <c r="D521" s="63">
        <v>85.57</v>
      </c>
      <c r="E521" s="96" t="e">
        <f>D521/#REF!</f>
        <v>#REF!</v>
      </c>
    </row>
    <row r="522" spans="1:5" s="19" customFormat="1" ht="15.75">
      <c r="A522" s="20" t="s">
        <v>900</v>
      </c>
      <c r="B522" s="48" t="s">
        <v>304</v>
      </c>
      <c r="C522" s="21" t="s">
        <v>85</v>
      </c>
      <c r="D522" s="63">
        <v>246.78</v>
      </c>
      <c r="E522" s="96" t="e">
        <f>D522/#REF!</f>
        <v>#REF!</v>
      </c>
    </row>
    <row r="523" spans="1:5" s="19" customFormat="1" ht="15.75">
      <c r="A523" s="20" t="s">
        <v>901</v>
      </c>
      <c r="B523" s="48" t="s">
        <v>305</v>
      </c>
      <c r="C523" s="21" t="s">
        <v>85</v>
      </c>
      <c r="D523" s="63">
        <v>39.8</v>
      </c>
      <c r="E523" s="96" t="e">
        <f>D523/#REF!</f>
        <v>#REF!</v>
      </c>
    </row>
    <row r="524" spans="1:5" s="19" customFormat="1" ht="15.75">
      <c r="A524" s="20" t="s">
        <v>902</v>
      </c>
      <c r="B524" s="48" t="s">
        <v>306</v>
      </c>
      <c r="C524" s="21" t="s">
        <v>85</v>
      </c>
      <c r="D524" s="63">
        <v>29.85</v>
      </c>
      <c r="E524" s="96" t="e">
        <f>D524/#REF!</f>
        <v>#REF!</v>
      </c>
    </row>
    <row r="525" spans="1:5" s="19" customFormat="1" ht="15.75">
      <c r="A525" s="20" t="s">
        <v>903</v>
      </c>
      <c r="B525" s="48" t="s">
        <v>307</v>
      </c>
      <c r="C525" s="21" t="s">
        <v>85</v>
      </c>
      <c r="D525" s="63">
        <v>71.65</v>
      </c>
      <c r="E525" s="96" t="e">
        <f>D525/#REF!</f>
        <v>#REF!</v>
      </c>
    </row>
    <row r="526" spans="1:5" s="19" customFormat="1" ht="15.75">
      <c r="A526" s="20" t="s">
        <v>904</v>
      </c>
      <c r="B526" s="48" t="s">
        <v>308</v>
      </c>
      <c r="C526" s="21" t="s">
        <v>85</v>
      </c>
      <c r="D526" s="63">
        <v>298.53</v>
      </c>
      <c r="E526" s="96" t="e">
        <f>D526/#REF!</f>
        <v>#REF!</v>
      </c>
    </row>
    <row r="527" spans="1:5" s="19" customFormat="1" ht="15.75">
      <c r="A527" s="20" t="s">
        <v>905</v>
      </c>
      <c r="B527" s="48" t="s">
        <v>309</v>
      </c>
      <c r="C527" s="21" t="s">
        <v>85</v>
      </c>
      <c r="D527" s="63">
        <v>57.71</v>
      </c>
      <c r="E527" s="96" t="e">
        <f>D527/#REF!</f>
        <v>#REF!</v>
      </c>
    </row>
    <row r="528" spans="1:5" s="19" customFormat="1" ht="15.75">
      <c r="A528" s="20" t="s">
        <v>906</v>
      </c>
      <c r="B528" s="49" t="s">
        <v>522</v>
      </c>
      <c r="C528" s="21" t="s">
        <v>85</v>
      </c>
      <c r="D528" s="63">
        <v>143.29</v>
      </c>
      <c r="E528" s="96" t="e">
        <f>D528/#REF!</f>
        <v>#REF!</v>
      </c>
    </row>
    <row r="529" spans="1:5" s="19" customFormat="1" ht="15.75">
      <c r="A529" s="20" t="s">
        <v>907</v>
      </c>
      <c r="B529" s="48" t="s">
        <v>310</v>
      </c>
      <c r="C529" s="21" t="s">
        <v>85</v>
      </c>
      <c r="D529" s="63">
        <v>220.91</v>
      </c>
      <c r="E529" s="96" t="e">
        <f>D529/#REF!</f>
        <v>#REF!</v>
      </c>
    </row>
    <row r="530" spans="1:5" s="19" customFormat="1" ht="19.5" customHeight="1">
      <c r="A530" s="20" t="s">
        <v>908</v>
      </c>
      <c r="B530" s="49" t="s">
        <v>523</v>
      </c>
      <c r="C530" s="21" t="s">
        <v>85</v>
      </c>
      <c r="D530" s="63">
        <v>133.34</v>
      </c>
      <c r="E530" s="96" t="e">
        <f>D530/#REF!</f>
        <v>#REF!</v>
      </c>
    </row>
    <row r="531" spans="1:5" s="19" customFormat="1" ht="15.75">
      <c r="A531" s="20" t="s">
        <v>909</v>
      </c>
      <c r="B531" s="49" t="s">
        <v>524</v>
      </c>
      <c r="C531" s="21" t="s">
        <v>85</v>
      </c>
      <c r="D531" s="63">
        <v>141.22</v>
      </c>
      <c r="E531" s="96" t="e">
        <f>D531/#REF!</f>
        <v>#REF!</v>
      </c>
    </row>
    <row r="532" spans="1:5" s="19" customFormat="1" ht="15.75">
      <c r="A532" s="20" t="s">
        <v>910</v>
      </c>
      <c r="B532" s="48" t="s">
        <v>311</v>
      </c>
      <c r="C532" s="21" t="s">
        <v>85</v>
      </c>
      <c r="D532" s="63">
        <v>441.32</v>
      </c>
      <c r="E532" s="96" t="e">
        <f>D532/#REF!</f>
        <v>#REF!</v>
      </c>
    </row>
    <row r="533" spans="1:5" s="19" customFormat="1" ht="15.75">
      <c r="A533" s="20" t="s">
        <v>911</v>
      </c>
      <c r="B533" s="48" t="s">
        <v>312</v>
      </c>
      <c r="C533" s="21" t="s">
        <v>85</v>
      </c>
      <c r="D533" s="63">
        <v>59.71</v>
      </c>
      <c r="E533" s="96" t="e">
        <f>D533/#REF!</f>
        <v>#REF!</v>
      </c>
    </row>
    <row r="534" spans="1:5" s="19" customFormat="1" ht="15.75">
      <c r="A534" s="20" t="s">
        <v>912</v>
      </c>
      <c r="B534" s="48" t="s">
        <v>259</v>
      </c>
      <c r="C534" s="21" t="s">
        <v>85</v>
      </c>
      <c r="D534" s="63">
        <v>34.5</v>
      </c>
      <c r="E534" s="96" t="e">
        <f>D534/#REF!</f>
        <v>#REF!</v>
      </c>
    </row>
    <row r="535" spans="1:5" s="19" customFormat="1" ht="15.75">
      <c r="A535" s="20" t="s">
        <v>913</v>
      </c>
      <c r="B535" s="48" t="s">
        <v>313</v>
      </c>
      <c r="C535" s="21" t="s">
        <v>85</v>
      </c>
      <c r="D535" s="63">
        <v>161.2</v>
      </c>
      <c r="E535" s="96" t="e">
        <f>D535/#REF!</f>
        <v>#REF!</v>
      </c>
    </row>
    <row r="536" spans="1:5" s="19" customFormat="1" ht="15.75">
      <c r="A536" s="20" t="s">
        <v>914</v>
      </c>
      <c r="B536" s="49" t="s">
        <v>525</v>
      </c>
      <c r="C536" s="21" t="s">
        <v>85</v>
      </c>
      <c r="D536" s="63">
        <v>49.75</v>
      </c>
      <c r="E536" s="96" t="e">
        <f>D536/#REF!</f>
        <v>#REF!</v>
      </c>
    </row>
    <row r="537" spans="1:5" s="19" customFormat="1" ht="15.75">
      <c r="A537" s="20" t="s">
        <v>915</v>
      </c>
      <c r="B537" s="48" t="s">
        <v>314</v>
      </c>
      <c r="C537" s="21" t="s">
        <v>85</v>
      </c>
      <c r="D537" s="63">
        <v>137.32</v>
      </c>
      <c r="E537" s="96" t="e">
        <f>D537/#REF!</f>
        <v>#REF!</v>
      </c>
    </row>
    <row r="538" spans="1:5" s="19" customFormat="1" ht="21.75" customHeight="1">
      <c r="A538" s="20" t="s">
        <v>916</v>
      </c>
      <c r="B538" s="48" t="s">
        <v>315</v>
      </c>
      <c r="C538" s="21" t="s">
        <v>85</v>
      </c>
      <c r="D538" s="63">
        <v>79.6</v>
      </c>
      <c r="E538" s="96" t="e">
        <f>D538/#REF!</f>
        <v>#REF!</v>
      </c>
    </row>
    <row r="539" spans="1:5" s="19" customFormat="1" ht="15.75">
      <c r="A539" s="20" t="s">
        <v>917</v>
      </c>
      <c r="B539" s="48" t="s">
        <v>316</v>
      </c>
      <c r="C539" s="21" t="s">
        <v>85</v>
      </c>
      <c r="D539" s="63">
        <v>119.42</v>
      </c>
      <c r="E539" s="96" t="e">
        <f>D539/#REF!</f>
        <v>#REF!</v>
      </c>
    </row>
    <row r="540" spans="1:5" s="19" customFormat="1" ht="15.75">
      <c r="A540" s="20" t="s">
        <v>918</v>
      </c>
      <c r="B540" s="48" t="s">
        <v>317</v>
      </c>
      <c r="C540" s="21" t="s">
        <v>85</v>
      </c>
      <c r="D540" s="63">
        <v>199.02</v>
      </c>
      <c r="E540" s="96" t="e">
        <f>D540/#REF!</f>
        <v>#REF!</v>
      </c>
    </row>
    <row r="541" spans="1:5" s="19" customFormat="1" ht="15.75">
      <c r="A541" s="20" t="s">
        <v>919</v>
      </c>
      <c r="B541" s="48" t="s">
        <v>318</v>
      </c>
      <c r="C541" s="21" t="s">
        <v>85</v>
      </c>
      <c r="D541" s="63">
        <v>19.9</v>
      </c>
      <c r="E541" s="96" t="e">
        <f>D541/#REF!</f>
        <v>#REF!</v>
      </c>
    </row>
    <row r="542" spans="1:5" s="19" customFormat="1" ht="15.75">
      <c r="A542" s="20" t="s">
        <v>920</v>
      </c>
      <c r="B542" s="49" t="s">
        <v>526</v>
      </c>
      <c r="C542" s="21" t="s">
        <v>85</v>
      </c>
      <c r="D542" s="63">
        <v>49.75</v>
      </c>
      <c r="E542" s="96" t="e">
        <f>D542/#REF!</f>
        <v>#REF!</v>
      </c>
    </row>
    <row r="543" spans="1:5" s="19" customFormat="1" ht="15.75">
      <c r="A543" s="20" t="s">
        <v>921</v>
      </c>
      <c r="B543" s="48" t="s">
        <v>319</v>
      </c>
      <c r="C543" s="21" t="s">
        <v>85</v>
      </c>
      <c r="D543" s="63">
        <v>139.31</v>
      </c>
      <c r="E543" s="96" t="e">
        <f>D543/#REF!</f>
        <v>#REF!</v>
      </c>
    </row>
    <row r="544" spans="1:5" s="19" customFormat="1" ht="20.25" customHeight="1">
      <c r="A544" s="20" t="s">
        <v>922</v>
      </c>
      <c r="B544" s="48" t="s">
        <v>320</v>
      </c>
      <c r="C544" s="21" t="s">
        <v>85</v>
      </c>
      <c r="D544" s="63">
        <v>33.83</v>
      </c>
      <c r="E544" s="96" t="e">
        <f>D544/#REF!</f>
        <v>#REF!</v>
      </c>
    </row>
    <row r="545" spans="1:5" s="19" customFormat="1" ht="15.75">
      <c r="A545" s="20" t="s">
        <v>923</v>
      </c>
      <c r="B545" s="48" t="s">
        <v>321</v>
      </c>
      <c r="C545" s="21" t="s">
        <v>85</v>
      </c>
      <c r="D545" s="63">
        <v>133.34</v>
      </c>
      <c r="E545" s="96" t="e">
        <f>D545/#REF!</f>
        <v>#REF!</v>
      </c>
    </row>
    <row r="546" spans="1:5" s="19" customFormat="1" ht="15.75">
      <c r="A546" s="20" t="s">
        <v>924</v>
      </c>
      <c r="B546" s="48" t="s">
        <v>322</v>
      </c>
      <c r="C546" s="21"/>
      <c r="D546" s="63">
        <v>86.67</v>
      </c>
      <c r="E546" s="96" t="e">
        <f>D546/#REF!</f>
        <v>#REF!</v>
      </c>
    </row>
    <row r="547" spans="1:5" s="19" customFormat="1" ht="15.75">
      <c r="A547" s="20" t="s">
        <v>925</v>
      </c>
      <c r="B547" s="50" t="s">
        <v>36</v>
      </c>
      <c r="C547" s="51" t="s">
        <v>85</v>
      </c>
      <c r="D547" s="63">
        <v>1023.4</v>
      </c>
      <c r="E547" s="96" t="e">
        <f>D547/#REF!</f>
        <v>#REF!</v>
      </c>
    </row>
    <row r="548" spans="1:5" s="19" customFormat="1" ht="15.75">
      <c r="A548" s="128" t="s">
        <v>926</v>
      </c>
      <c r="B548" s="129" t="s">
        <v>1017</v>
      </c>
      <c r="C548" s="21" t="s">
        <v>85</v>
      </c>
      <c r="D548" s="63">
        <v>680.8</v>
      </c>
      <c r="E548" s="96" t="e">
        <f>D548/#REF!</f>
        <v>#REF!</v>
      </c>
    </row>
    <row r="549" spans="1:5" s="19" customFormat="1" ht="15.75">
      <c r="A549" s="128" t="s">
        <v>1018</v>
      </c>
      <c r="B549" s="130" t="s">
        <v>1155</v>
      </c>
      <c r="C549" s="51" t="s">
        <v>85</v>
      </c>
      <c r="D549" s="42">
        <v>203</v>
      </c>
      <c r="E549" s="100" t="e">
        <f>D549/#REF!</f>
        <v>#REF!</v>
      </c>
    </row>
    <row r="550" spans="1:5" s="19" customFormat="1" ht="15.75">
      <c r="A550" s="128" t="s">
        <v>1080</v>
      </c>
      <c r="B550" s="130" t="s">
        <v>400</v>
      </c>
      <c r="C550" s="51" t="s">
        <v>85</v>
      </c>
      <c r="D550" s="42">
        <v>1074.58</v>
      </c>
      <c r="E550" s="100" t="e">
        <f>D550/#REF!</f>
        <v>#REF!</v>
      </c>
    </row>
    <row r="551" spans="1:5" s="19" customFormat="1" ht="18.75" customHeight="1">
      <c r="A551" s="20"/>
      <c r="B551" s="182" t="s">
        <v>1172</v>
      </c>
      <c r="C551" s="183"/>
      <c r="D551" s="183"/>
      <c r="E551" s="184"/>
    </row>
    <row r="552" spans="1:5" s="19" customFormat="1" ht="15.75">
      <c r="A552" s="20" t="s">
        <v>1081</v>
      </c>
      <c r="B552" s="110" t="s">
        <v>1019</v>
      </c>
      <c r="C552" s="51" t="s">
        <v>85</v>
      </c>
      <c r="D552" s="42">
        <v>268.15396945559036</v>
      </c>
      <c r="E552" s="100" t="e">
        <f>D552/#REF!</f>
        <v>#REF!</v>
      </c>
    </row>
    <row r="553" spans="1:5" s="19" customFormat="1" ht="15.75">
      <c r="A553" s="20" t="s">
        <v>1082</v>
      </c>
      <c r="B553" s="110" t="s">
        <v>1020</v>
      </c>
      <c r="C553" s="51" t="s">
        <v>85</v>
      </c>
      <c r="D553" s="42">
        <v>279.940957123968</v>
      </c>
      <c r="E553" s="100" t="e">
        <f>D553/#REF!</f>
        <v>#REF!</v>
      </c>
    </row>
    <row r="554" spans="1:5" s="19" customFormat="1" ht="15.75">
      <c r="A554" s="20" t="s">
        <v>1083</v>
      </c>
      <c r="B554" s="110" t="s">
        <v>1021</v>
      </c>
      <c r="C554" s="51" t="s">
        <v>85</v>
      </c>
      <c r="D554" s="42">
        <v>562.8286611650304</v>
      </c>
      <c r="E554" s="100" t="e">
        <f>D554/#REF!</f>
        <v>#REF!</v>
      </c>
    </row>
    <row r="555" spans="1:5" s="19" customFormat="1" ht="15.75">
      <c r="A555" s="20" t="s">
        <v>1084</v>
      </c>
      <c r="B555" s="110" t="s">
        <v>1022</v>
      </c>
      <c r="C555" s="51" t="s">
        <v>85</v>
      </c>
      <c r="D555" s="42">
        <v>710.1660070197504</v>
      </c>
      <c r="E555" s="100" t="e">
        <f>D555/#REF!</f>
        <v>#REF!</v>
      </c>
    </row>
    <row r="556" spans="1:5" s="19" customFormat="1" ht="47.25">
      <c r="A556" s="20" t="s">
        <v>1085</v>
      </c>
      <c r="B556" s="110" t="s">
        <v>1023</v>
      </c>
      <c r="C556" s="51" t="s">
        <v>85</v>
      </c>
      <c r="D556" s="42">
        <v>268.15396945559036</v>
      </c>
      <c r="E556" s="100" t="e">
        <f>D556/#REF!</f>
        <v>#REF!</v>
      </c>
    </row>
    <row r="557" spans="1:5" s="19" customFormat="1" ht="15.75">
      <c r="A557" s="20" t="s">
        <v>1086</v>
      </c>
      <c r="B557" s="110" t="s">
        <v>1024</v>
      </c>
      <c r="C557" s="51" t="s">
        <v>85</v>
      </c>
      <c r="D557" s="42">
        <v>636.4973340923904</v>
      </c>
      <c r="E557" s="100" t="e">
        <f>D557/#REF!</f>
        <v>#REF!</v>
      </c>
    </row>
    <row r="558" spans="1:5" s="19" customFormat="1" ht="15.75">
      <c r="A558" s="20" t="s">
        <v>1087</v>
      </c>
      <c r="B558" s="110" t="s">
        <v>1025</v>
      </c>
      <c r="C558" s="51" t="s">
        <v>85</v>
      </c>
      <c r="D558" s="42">
        <v>268.15396945559036</v>
      </c>
      <c r="E558" s="100" t="e">
        <f>D558/#REF!</f>
        <v>#REF!</v>
      </c>
    </row>
    <row r="559" spans="1:5" s="19" customFormat="1" ht="15.75">
      <c r="A559" s="20" t="s">
        <v>1088</v>
      </c>
      <c r="B559" s="110" t="s">
        <v>1026</v>
      </c>
      <c r="C559" s="51" t="s">
        <v>85</v>
      </c>
      <c r="D559" s="42">
        <v>268.15396945559036</v>
      </c>
      <c r="E559" s="100" t="e">
        <f>D559/#REF!</f>
        <v>#REF!</v>
      </c>
    </row>
    <row r="560" spans="1:5" s="19" customFormat="1" ht="15.75">
      <c r="A560" s="20" t="s">
        <v>1089</v>
      </c>
      <c r="B560" s="110" t="s">
        <v>1027</v>
      </c>
      <c r="C560" s="51" t="s">
        <v>85</v>
      </c>
      <c r="D560" s="42">
        <v>268.15396945559036</v>
      </c>
      <c r="E560" s="100" t="e">
        <f>D560/#REF!</f>
        <v>#REF!</v>
      </c>
    </row>
    <row r="561" spans="1:5" s="19" customFormat="1" ht="15.75">
      <c r="A561" s="20" t="s">
        <v>1090</v>
      </c>
      <c r="B561" s="110" t="s">
        <v>1028</v>
      </c>
      <c r="C561" s="51" t="s">
        <v>85</v>
      </c>
      <c r="D561" s="42">
        <v>268.15396945559036</v>
      </c>
      <c r="E561" s="100" t="e">
        <f>D561/#REF!</f>
        <v>#REF!</v>
      </c>
    </row>
    <row r="562" spans="1:5" s="19" customFormat="1" ht="15.75">
      <c r="A562" s="20" t="s">
        <v>1091</v>
      </c>
      <c r="B562" s="110" t="s">
        <v>1029</v>
      </c>
      <c r="C562" s="51" t="s">
        <v>85</v>
      </c>
      <c r="D562" s="42">
        <v>194.4852965282304</v>
      </c>
      <c r="E562" s="100" t="e">
        <f>D562/#REF!</f>
        <v>#REF!</v>
      </c>
    </row>
    <row r="563" spans="1:5" s="19" customFormat="1" ht="15.75">
      <c r="A563" s="20" t="s">
        <v>1092</v>
      </c>
      <c r="B563" s="110" t="s">
        <v>1030</v>
      </c>
      <c r="C563" s="51" t="s">
        <v>85</v>
      </c>
      <c r="D563" s="42">
        <v>430.22504989578243</v>
      </c>
      <c r="E563" s="100" t="e">
        <f>D563/#REF!</f>
        <v>#REF!</v>
      </c>
    </row>
    <row r="564" spans="1:5" s="19" customFormat="1" ht="15.75">
      <c r="A564" s="20" t="s">
        <v>1093</v>
      </c>
      <c r="B564" s="110" t="s">
        <v>1031</v>
      </c>
      <c r="C564" s="51" t="s">
        <v>85</v>
      </c>
      <c r="D564" s="42">
        <v>378.6569788466303</v>
      </c>
      <c r="E564" s="100" t="e">
        <f>D564/#REF!</f>
        <v>#REF!</v>
      </c>
    </row>
    <row r="565" spans="1:5" s="19" customFormat="1" ht="15.75">
      <c r="A565" s="20" t="s">
        <v>1094</v>
      </c>
      <c r="B565" s="110" t="s">
        <v>1032</v>
      </c>
      <c r="C565" s="51" t="s">
        <v>85</v>
      </c>
      <c r="D565" s="42">
        <v>393.39071343210236</v>
      </c>
      <c r="E565" s="100" t="e">
        <f>D565/#REF!</f>
        <v>#REF!</v>
      </c>
    </row>
    <row r="566" spans="1:5" s="19" customFormat="1" ht="15.75">
      <c r="A566" s="20" t="s">
        <v>1095</v>
      </c>
      <c r="B566" s="110" t="s">
        <v>1033</v>
      </c>
      <c r="C566" s="51" t="s">
        <v>85</v>
      </c>
      <c r="D566" s="42">
        <v>710.1660070197504</v>
      </c>
      <c r="E566" s="100" t="e">
        <f>D566/#REF!</f>
        <v>#REF!</v>
      </c>
    </row>
    <row r="567" spans="1:5" s="19" customFormat="1" ht="15.75">
      <c r="A567" s="20" t="s">
        <v>1096</v>
      </c>
      <c r="B567" s="110" t="s">
        <v>1034</v>
      </c>
      <c r="C567" s="51" t="s">
        <v>85</v>
      </c>
      <c r="D567" s="42">
        <v>341.82264238295033</v>
      </c>
      <c r="E567" s="100" t="e">
        <f>D567/#REF!</f>
        <v>#REF!</v>
      </c>
    </row>
    <row r="568" spans="1:5" s="19" customFormat="1" ht="15.75">
      <c r="A568" s="20" t="s">
        <v>1097</v>
      </c>
      <c r="B568" s="110" t="s">
        <v>1035</v>
      </c>
      <c r="C568" s="51" t="s">
        <v>85</v>
      </c>
      <c r="D568" s="42">
        <v>268.15396945559036</v>
      </c>
      <c r="E568" s="100" t="e">
        <f>D568/#REF!</f>
        <v>#REF!</v>
      </c>
    </row>
    <row r="569" spans="1:5" s="19" customFormat="1" ht="15.75">
      <c r="A569" s="20" t="s">
        <v>1098</v>
      </c>
      <c r="B569" s="110" t="s">
        <v>1036</v>
      </c>
      <c r="C569" s="51" t="s">
        <v>85</v>
      </c>
      <c r="D569" s="42">
        <v>415.49131531031037</v>
      </c>
      <c r="E569" s="100" t="e">
        <f>D569/#REF!</f>
        <v>#REF!</v>
      </c>
    </row>
    <row r="570" spans="1:5" s="19" customFormat="1" ht="15.75">
      <c r="A570" s="20" t="s">
        <v>1099</v>
      </c>
      <c r="B570" s="110" t="s">
        <v>1037</v>
      </c>
      <c r="C570" s="51" t="s">
        <v>85</v>
      </c>
      <c r="D570" s="42">
        <v>268.15396945559036</v>
      </c>
      <c r="E570" s="100" t="e">
        <f>D570/#REF!</f>
        <v>#REF!</v>
      </c>
    </row>
    <row r="571" spans="1:5" s="19" customFormat="1" ht="15.75">
      <c r="A571" s="20" t="s">
        <v>1100</v>
      </c>
      <c r="B571" s="110" t="s">
        <v>1038</v>
      </c>
      <c r="C571" s="51" t="s">
        <v>85</v>
      </c>
      <c r="D571" s="42">
        <v>268.15396945559036</v>
      </c>
      <c r="E571" s="100" t="e">
        <f>D571/#REF!</f>
        <v>#REF!</v>
      </c>
    </row>
    <row r="572" spans="1:5" s="19" customFormat="1" ht="15.75">
      <c r="A572" s="20" t="s">
        <v>1101</v>
      </c>
      <c r="B572" s="110" t="s">
        <v>1039</v>
      </c>
      <c r="C572" s="51" t="s">
        <v>85</v>
      </c>
      <c r="D572" s="42">
        <v>194.4852965282304</v>
      </c>
      <c r="E572" s="100" t="e">
        <f>D572/#REF!</f>
        <v>#REF!</v>
      </c>
    </row>
    <row r="573" spans="1:5" s="19" customFormat="1" ht="15.75">
      <c r="A573" s="20" t="s">
        <v>1102</v>
      </c>
      <c r="B573" s="110" t="s">
        <v>1040</v>
      </c>
      <c r="C573" s="51" t="s">
        <v>85</v>
      </c>
      <c r="D573" s="42">
        <v>194.4852965282304</v>
      </c>
      <c r="E573" s="100" t="e">
        <f>D573/#REF!</f>
        <v>#REF!</v>
      </c>
    </row>
    <row r="574" spans="1:5" s="19" customFormat="1" ht="15.75">
      <c r="A574" s="20" t="s">
        <v>1103</v>
      </c>
      <c r="B574" s="110" t="s">
        <v>1041</v>
      </c>
      <c r="C574" s="51" t="s">
        <v>85</v>
      </c>
      <c r="D574" s="42">
        <v>341.82264238295033</v>
      </c>
      <c r="E574" s="100" t="e">
        <f>D574/#REF!</f>
        <v>#REF!</v>
      </c>
    </row>
    <row r="575" spans="1:5" s="19" customFormat="1" ht="15.75">
      <c r="A575" s="20" t="s">
        <v>1104</v>
      </c>
      <c r="B575" s="110" t="s">
        <v>1042</v>
      </c>
      <c r="C575" s="51" t="s">
        <v>85</v>
      </c>
      <c r="D575" s="42">
        <v>268.15396945559036</v>
      </c>
      <c r="E575" s="100" t="e">
        <f>D575/#REF!</f>
        <v>#REF!</v>
      </c>
    </row>
    <row r="576" spans="1:5" s="19" customFormat="1" ht="15.75">
      <c r="A576" s="20" t="s">
        <v>1105</v>
      </c>
      <c r="B576" s="110" t="s">
        <v>1043</v>
      </c>
      <c r="C576" s="51" t="s">
        <v>85</v>
      </c>
      <c r="D576" s="42">
        <v>223.9527656991744</v>
      </c>
      <c r="E576" s="100" t="e">
        <f>D576/#REF!</f>
        <v>#REF!</v>
      </c>
    </row>
    <row r="577" spans="1:5" s="19" customFormat="1" ht="15.75">
      <c r="A577" s="20" t="s">
        <v>1106</v>
      </c>
      <c r="B577" s="110" t="s">
        <v>1044</v>
      </c>
      <c r="C577" s="51" t="s">
        <v>85</v>
      </c>
      <c r="D577" s="42">
        <v>194.4852965282304</v>
      </c>
      <c r="E577" s="100" t="e">
        <f>D577/#REF!</f>
        <v>#REF!</v>
      </c>
    </row>
    <row r="578" spans="1:5" s="19" customFormat="1" ht="15.75">
      <c r="A578" s="20" t="s">
        <v>1107</v>
      </c>
      <c r="B578" s="110" t="s">
        <v>1045</v>
      </c>
      <c r="C578" s="51" t="s">
        <v>85</v>
      </c>
      <c r="D578" s="42">
        <v>194.4852965282304</v>
      </c>
      <c r="E578" s="100" t="e">
        <f>D578/#REF!</f>
        <v>#REF!</v>
      </c>
    </row>
    <row r="579" spans="1:5" s="19" customFormat="1" ht="15.75">
      <c r="A579" s="20" t="s">
        <v>1108</v>
      </c>
      <c r="B579" s="110" t="s">
        <v>274</v>
      </c>
      <c r="C579" s="51" t="s">
        <v>85</v>
      </c>
      <c r="D579" s="42">
        <v>223.9527656991744</v>
      </c>
      <c r="E579" s="100" t="e">
        <f>D579/#REF!</f>
        <v>#REF!</v>
      </c>
    </row>
    <row r="580" spans="1:5" s="19" customFormat="1" ht="15.75">
      <c r="A580" s="20" t="s">
        <v>1109</v>
      </c>
      <c r="B580" s="110" t="s">
        <v>1046</v>
      </c>
      <c r="C580" s="51" t="s">
        <v>85</v>
      </c>
      <c r="D580" s="42">
        <v>194.4852965282304</v>
      </c>
      <c r="E580" s="100" t="e">
        <f>D580/#REF!</f>
        <v>#REF!</v>
      </c>
    </row>
    <row r="581" spans="1:5" s="19" customFormat="1" ht="15.75">
      <c r="A581" s="20" t="s">
        <v>1110</v>
      </c>
      <c r="B581" s="110" t="s">
        <v>1047</v>
      </c>
      <c r="C581" s="51" t="s">
        <v>85</v>
      </c>
      <c r="D581" s="42">
        <v>223.9527656991744</v>
      </c>
      <c r="E581" s="100" t="e">
        <f>D581/#REF!</f>
        <v>#REF!</v>
      </c>
    </row>
    <row r="582" spans="1:5" s="19" customFormat="1" ht="15.75">
      <c r="A582" s="20" t="s">
        <v>1111</v>
      </c>
      <c r="B582" s="110" t="s">
        <v>1048</v>
      </c>
      <c r="C582" s="51" t="s">
        <v>85</v>
      </c>
      <c r="D582" s="42">
        <v>415.49131531031037</v>
      </c>
      <c r="E582" s="100" t="e">
        <f>D582/#REF!</f>
        <v>#REF!</v>
      </c>
    </row>
    <row r="583" spans="1:5" s="19" customFormat="1" ht="15.75">
      <c r="A583" s="20" t="s">
        <v>1112</v>
      </c>
      <c r="B583" s="110" t="s">
        <v>1049</v>
      </c>
      <c r="C583" s="51" t="s">
        <v>85</v>
      </c>
      <c r="D583" s="42">
        <v>194.4852965282304</v>
      </c>
      <c r="E583" s="100" t="e">
        <f>D583/#REF!</f>
        <v>#REF!</v>
      </c>
    </row>
    <row r="584" spans="1:5" s="19" customFormat="1" ht="15.75">
      <c r="A584" s="20" t="s">
        <v>1113</v>
      </c>
      <c r="B584" s="110" t="s">
        <v>1050</v>
      </c>
      <c r="C584" s="51" t="s">
        <v>85</v>
      </c>
      <c r="D584" s="42">
        <v>341.82264238295033</v>
      </c>
      <c r="E584" s="100" t="e">
        <f>D584/#REF!</f>
        <v>#REF!</v>
      </c>
    </row>
    <row r="585" spans="1:5" s="19" customFormat="1" ht="15.75">
      <c r="A585" s="20" t="s">
        <v>1114</v>
      </c>
      <c r="B585" s="110" t="s">
        <v>1051</v>
      </c>
      <c r="C585" s="51" t="s">
        <v>85</v>
      </c>
      <c r="D585" s="42">
        <v>341.82264238295033</v>
      </c>
      <c r="E585" s="100" t="e">
        <f>D585/#REF!</f>
        <v>#REF!</v>
      </c>
    </row>
    <row r="586" spans="1:5" s="19" customFormat="1" ht="15.75">
      <c r="A586" s="20" t="s">
        <v>1115</v>
      </c>
      <c r="B586" s="110" t="s">
        <v>1052</v>
      </c>
      <c r="C586" s="51" t="s">
        <v>85</v>
      </c>
      <c r="D586" s="42">
        <v>268.15396945559036</v>
      </c>
      <c r="E586" s="100" t="e">
        <f>D586/#REF!</f>
        <v>#REF!</v>
      </c>
    </row>
    <row r="587" spans="1:5" s="19" customFormat="1" ht="15.75">
      <c r="A587" s="20" t="s">
        <v>1116</v>
      </c>
      <c r="B587" s="110" t="s">
        <v>1053</v>
      </c>
      <c r="C587" s="51" t="s">
        <v>85</v>
      </c>
      <c r="D587" s="42">
        <v>194.4852965282304</v>
      </c>
      <c r="E587" s="100" t="e">
        <f>D587/#REF!</f>
        <v>#REF!</v>
      </c>
    </row>
    <row r="588" spans="1:5" s="19" customFormat="1" ht="15.75">
      <c r="A588" s="20" t="s">
        <v>1117</v>
      </c>
      <c r="B588" s="110" t="s">
        <v>1054</v>
      </c>
      <c r="C588" s="51" t="s">
        <v>85</v>
      </c>
      <c r="D588" s="42">
        <v>194.4852965282304</v>
      </c>
      <c r="E588" s="100" t="e">
        <f>D588/#REF!</f>
        <v>#REF!</v>
      </c>
    </row>
    <row r="589" spans="1:5" s="19" customFormat="1" ht="15.75">
      <c r="A589" s="20" t="s">
        <v>1118</v>
      </c>
      <c r="B589" s="110" t="s">
        <v>1055</v>
      </c>
      <c r="C589" s="51" t="s">
        <v>85</v>
      </c>
      <c r="D589" s="42">
        <v>194.4852965282304</v>
      </c>
      <c r="E589" s="100" t="e">
        <f>D589/#REF!</f>
        <v>#REF!</v>
      </c>
    </row>
    <row r="590" spans="1:5" s="19" customFormat="1" ht="15.75">
      <c r="A590" s="20" t="s">
        <v>1119</v>
      </c>
      <c r="B590" s="110" t="s">
        <v>295</v>
      </c>
      <c r="C590" s="51" t="s">
        <v>85</v>
      </c>
      <c r="D590" s="42">
        <v>215.11252494789122</v>
      </c>
      <c r="E590" s="100" t="e">
        <f>D590/#REF!</f>
        <v>#REF!</v>
      </c>
    </row>
    <row r="591" spans="1:5" s="19" customFormat="1" ht="15.75">
      <c r="A591" s="20" t="s">
        <v>1120</v>
      </c>
      <c r="B591" s="110" t="s">
        <v>1056</v>
      </c>
      <c r="C591" s="51" t="s">
        <v>85</v>
      </c>
      <c r="D591" s="42">
        <v>194.4852965282304</v>
      </c>
      <c r="E591" s="100" t="e">
        <f>D591/#REF!</f>
        <v>#REF!</v>
      </c>
    </row>
    <row r="592" spans="1:5" s="19" customFormat="1" ht="15.75">
      <c r="A592" s="20" t="s">
        <v>1121</v>
      </c>
      <c r="B592" s="110" t="s">
        <v>1057</v>
      </c>
      <c r="C592" s="51" t="s">
        <v>85</v>
      </c>
      <c r="D592" s="42">
        <v>194.4852965282304</v>
      </c>
      <c r="E592" s="100" t="e">
        <f>D592/#REF!</f>
        <v>#REF!</v>
      </c>
    </row>
    <row r="593" spans="1:5" s="19" customFormat="1" ht="15.75">
      <c r="A593" s="20" t="s">
        <v>1122</v>
      </c>
      <c r="B593" s="110" t="s">
        <v>1058</v>
      </c>
      <c r="C593" s="51" t="s">
        <v>85</v>
      </c>
      <c r="D593" s="42">
        <v>194.4852965282304</v>
      </c>
      <c r="E593" s="100" t="e">
        <f>D593/#REF!</f>
        <v>#REF!</v>
      </c>
    </row>
    <row r="594" spans="1:5" s="19" customFormat="1" ht="15.75">
      <c r="A594" s="20" t="s">
        <v>1123</v>
      </c>
      <c r="B594" s="110" t="s">
        <v>1059</v>
      </c>
      <c r="C594" s="51" t="s">
        <v>85</v>
      </c>
      <c r="D594" s="42">
        <v>194.4852965282304</v>
      </c>
      <c r="E594" s="100" t="e">
        <f>D594/#REF!</f>
        <v>#REF!</v>
      </c>
    </row>
    <row r="595" spans="1:5" s="19" customFormat="1" ht="15.75">
      <c r="A595" s="20" t="s">
        <v>1124</v>
      </c>
      <c r="B595" s="110" t="s">
        <v>1060</v>
      </c>
      <c r="C595" s="51" t="s">
        <v>85</v>
      </c>
      <c r="D595" s="42">
        <v>268.15396945559036</v>
      </c>
      <c r="E595" s="100" t="e">
        <f>D595/#REF!</f>
        <v>#REF!</v>
      </c>
    </row>
    <row r="596" spans="1:5" s="19" customFormat="1" ht="15.75">
      <c r="A596" s="20" t="s">
        <v>1125</v>
      </c>
      <c r="B596" s="110" t="s">
        <v>1061</v>
      </c>
      <c r="C596" s="51" t="s">
        <v>85</v>
      </c>
      <c r="D596" s="42">
        <v>268.15396945559036</v>
      </c>
      <c r="E596" s="100" t="e">
        <f>D596/#REF!</f>
        <v>#REF!</v>
      </c>
    </row>
    <row r="597" spans="1:5" s="19" customFormat="1" ht="15.75">
      <c r="A597" s="20" t="s">
        <v>1126</v>
      </c>
      <c r="B597" s="110" t="s">
        <v>1062</v>
      </c>
      <c r="C597" s="51" t="s">
        <v>85</v>
      </c>
      <c r="D597" s="42">
        <v>194.4852965282304</v>
      </c>
      <c r="E597" s="100" t="e">
        <f>D597/#REF!</f>
        <v>#REF!</v>
      </c>
    </row>
    <row r="598" spans="1:5" s="19" customFormat="1" ht="15.75">
      <c r="A598" s="20" t="s">
        <v>1127</v>
      </c>
      <c r="B598" s="110" t="s">
        <v>1063</v>
      </c>
      <c r="C598" s="51" t="s">
        <v>85</v>
      </c>
      <c r="D598" s="42">
        <v>562.8286611650304</v>
      </c>
      <c r="E598" s="100" t="e">
        <f>D598/#REF!</f>
        <v>#REF!</v>
      </c>
    </row>
    <row r="599" spans="1:5" s="19" customFormat="1" ht="15.75">
      <c r="A599" s="20" t="s">
        <v>1128</v>
      </c>
      <c r="B599" s="110" t="s">
        <v>1064</v>
      </c>
      <c r="C599" s="51" t="s">
        <v>85</v>
      </c>
      <c r="D599" s="42">
        <v>341.82264238295033</v>
      </c>
      <c r="E599" s="100" t="e">
        <f>D599/#REF!</f>
        <v>#REF!</v>
      </c>
    </row>
    <row r="600" spans="1:5" s="19" customFormat="1" ht="15.75">
      <c r="A600" s="20" t="s">
        <v>1129</v>
      </c>
      <c r="B600" s="110" t="s">
        <v>1065</v>
      </c>
      <c r="C600" s="51" t="s">
        <v>85</v>
      </c>
      <c r="D600" s="42">
        <v>415.49131531031037</v>
      </c>
      <c r="E600" s="100" t="e">
        <f>D600/#REF!</f>
        <v>#REF!</v>
      </c>
    </row>
    <row r="601" spans="1:5" s="19" customFormat="1" ht="15.75">
      <c r="A601" s="20" t="s">
        <v>1130</v>
      </c>
      <c r="B601" s="110" t="s">
        <v>1066</v>
      </c>
      <c r="C601" s="51" t="s">
        <v>85</v>
      </c>
      <c r="D601" s="42">
        <v>268.15396945559036</v>
      </c>
      <c r="E601" s="100" t="e">
        <f>D601/#REF!</f>
        <v>#REF!</v>
      </c>
    </row>
    <row r="602" spans="1:5" s="19" customFormat="1" ht="15.75">
      <c r="A602" s="20" t="s">
        <v>1131</v>
      </c>
      <c r="B602" s="110" t="s">
        <v>1067</v>
      </c>
      <c r="C602" s="51" t="s">
        <v>85</v>
      </c>
      <c r="D602" s="42">
        <v>223.9527656991744</v>
      </c>
      <c r="E602" s="100" t="e">
        <f>D602/#REF!</f>
        <v>#REF!</v>
      </c>
    </row>
    <row r="603" spans="1:5" s="19" customFormat="1" ht="15.75">
      <c r="A603" s="20" t="s">
        <v>1132</v>
      </c>
      <c r="B603" s="110" t="s">
        <v>1068</v>
      </c>
      <c r="C603" s="51" t="s">
        <v>85</v>
      </c>
      <c r="D603" s="42">
        <v>216.58589840643842</v>
      </c>
      <c r="E603" s="100" t="e">
        <f>D603/#REF!</f>
        <v>#REF!</v>
      </c>
    </row>
    <row r="604" spans="1:5" s="19" customFormat="1" ht="15.75">
      <c r="A604" s="20" t="s">
        <v>1133</v>
      </c>
      <c r="B604" s="110" t="s">
        <v>1069</v>
      </c>
      <c r="C604" s="51" t="s">
        <v>85</v>
      </c>
      <c r="D604" s="42">
        <v>194.4852965282304</v>
      </c>
      <c r="E604" s="100" t="e">
        <f>D604/#REF!</f>
        <v>#REF!</v>
      </c>
    </row>
    <row r="605" spans="1:5" s="19" customFormat="1" ht="15.75">
      <c r="A605" s="20" t="s">
        <v>1134</v>
      </c>
      <c r="B605" s="110" t="s">
        <v>1070</v>
      </c>
      <c r="C605" s="51" t="s">
        <v>85</v>
      </c>
      <c r="D605" s="42">
        <v>194.4852965282304</v>
      </c>
      <c r="E605" s="100" t="e">
        <f>D605/#REF!</f>
        <v>#REF!</v>
      </c>
    </row>
    <row r="606" spans="1:5" s="19" customFormat="1" ht="15.75">
      <c r="A606" s="20" t="s">
        <v>1135</v>
      </c>
      <c r="B606" s="110" t="s">
        <v>1071</v>
      </c>
      <c r="C606" s="51" t="s">
        <v>85</v>
      </c>
      <c r="D606" s="42">
        <v>194.4852965282304</v>
      </c>
      <c r="E606" s="100" t="e">
        <f>D606/#REF!</f>
        <v>#REF!</v>
      </c>
    </row>
    <row r="607" spans="1:5" s="19" customFormat="1" ht="15.75">
      <c r="A607" s="20" t="s">
        <v>1136</v>
      </c>
      <c r="B607" s="110" t="s">
        <v>1072</v>
      </c>
      <c r="C607" s="51" t="s">
        <v>85</v>
      </c>
      <c r="D607" s="42">
        <v>194.4852965282304</v>
      </c>
      <c r="E607" s="100" t="e">
        <f>D607/#REF!</f>
        <v>#REF!</v>
      </c>
    </row>
    <row r="608" spans="1:5" s="19" customFormat="1" ht="15.75">
      <c r="A608" s="20" t="s">
        <v>1137</v>
      </c>
      <c r="B608" s="110" t="s">
        <v>1073</v>
      </c>
      <c r="C608" s="51" t="s">
        <v>85</v>
      </c>
      <c r="D608" s="42">
        <v>194.4852965282304</v>
      </c>
      <c r="E608" s="100" t="e">
        <f>D608/#REF!</f>
        <v>#REF!</v>
      </c>
    </row>
    <row r="609" spans="1:5" s="19" customFormat="1" ht="15.75">
      <c r="A609" s="20" t="s">
        <v>1138</v>
      </c>
      <c r="B609" s="110" t="s">
        <v>1074</v>
      </c>
      <c r="C609" s="51" t="s">
        <v>85</v>
      </c>
      <c r="D609" s="42">
        <v>194.4852965282304</v>
      </c>
      <c r="E609" s="100" t="e">
        <f>D609/#REF!</f>
        <v>#REF!</v>
      </c>
    </row>
    <row r="610" spans="1:5" s="19" customFormat="1" ht="15.75">
      <c r="A610" s="20" t="s">
        <v>1139</v>
      </c>
      <c r="B610" s="110" t="s">
        <v>1075</v>
      </c>
      <c r="C610" s="51" t="s">
        <v>85</v>
      </c>
      <c r="D610" s="42">
        <v>194.4852965282304</v>
      </c>
      <c r="E610" s="100" t="e">
        <f>D610/#REF!</f>
        <v>#REF!</v>
      </c>
    </row>
    <row r="611" spans="1:5" s="19" customFormat="1" ht="15.75">
      <c r="A611" s="20" t="s">
        <v>1140</v>
      </c>
      <c r="B611" s="110" t="s">
        <v>1076</v>
      </c>
      <c r="C611" s="51" t="s">
        <v>85</v>
      </c>
      <c r="D611" s="42">
        <v>194.4852965282304</v>
      </c>
      <c r="E611" s="100" t="e">
        <f>D611/#REF!</f>
        <v>#REF!</v>
      </c>
    </row>
    <row r="612" spans="1:5" s="19" customFormat="1" ht="15.75">
      <c r="A612" s="20" t="s">
        <v>1141</v>
      </c>
      <c r="B612" s="110" t="s">
        <v>1077</v>
      </c>
      <c r="C612" s="51" t="s">
        <v>85</v>
      </c>
      <c r="D612" s="42">
        <v>194.4852965282304</v>
      </c>
      <c r="E612" s="100" t="e">
        <f>D612/#REF!</f>
        <v>#REF!</v>
      </c>
    </row>
    <row r="613" spans="1:5" s="19" customFormat="1" ht="15.75">
      <c r="A613" s="20" t="s">
        <v>1142</v>
      </c>
      <c r="B613" s="110" t="s">
        <v>1078</v>
      </c>
      <c r="C613" s="51" t="s">
        <v>85</v>
      </c>
      <c r="D613" s="42">
        <v>194.4852965282304</v>
      </c>
      <c r="E613" s="100" t="e">
        <f>D613/#REF!</f>
        <v>#REF!</v>
      </c>
    </row>
    <row r="614" spans="1:5" s="19" customFormat="1" ht="15.75">
      <c r="A614" s="20" t="s">
        <v>1156</v>
      </c>
      <c r="B614" s="110" t="s">
        <v>1079</v>
      </c>
      <c r="C614" s="51" t="s">
        <v>85</v>
      </c>
      <c r="D614" s="42">
        <v>194.4852965282304</v>
      </c>
      <c r="E614" s="100" t="e">
        <f>D614/#REF!</f>
        <v>#REF!</v>
      </c>
    </row>
    <row r="615" spans="1:7" s="19" customFormat="1" ht="11.25" customHeight="1">
      <c r="A615" s="20"/>
      <c r="B615" s="52"/>
      <c r="C615" s="51"/>
      <c r="D615" s="42"/>
      <c r="E615" s="100"/>
      <c r="G615" s="112" t="e">
        <f>SUM(E432:E614)/181</f>
        <v>#REF!</v>
      </c>
    </row>
    <row r="616" spans="1:5" s="12" customFormat="1" ht="21" customHeight="1">
      <c r="A616" s="156" t="s">
        <v>927</v>
      </c>
      <c r="B616" s="156"/>
      <c r="C616" s="156"/>
      <c r="D616" s="156"/>
      <c r="E616" s="156"/>
    </row>
    <row r="617" spans="1:5" s="12" customFormat="1" ht="18.75">
      <c r="A617" s="160" t="s">
        <v>1198</v>
      </c>
      <c r="B617" s="160"/>
      <c r="C617" s="160"/>
      <c r="D617" s="160"/>
      <c r="E617" s="161"/>
    </row>
    <row r="618" spans="1:5" s="19" customFormat="1" ht="15.75">
      <c r="A618" s="20" t="s">
        <v>928</v>
      </c>
      <c r="B618" s="31" t="s">
        <v>527</v>
      </c>
      <c r="C618" s="21" t="s">
        <v>107</v>
      </c>
      <c r="D618" s="42">
        <v>641.49</v>
      </c>
      <c r="E618" s="96" t="e">
        <f>D618/#REF!</f>
        <v>#REF!</v>
      </c>
    </row>
    <row r="619" spans="1:5" s="19" customFormat="1" ht="15.75">
      <c r="A619" s="20" t="s">
        <v>929</v>
      </c>
      <c r="B619" s="31" t="s">
        <v>528</v>
      </c>
      <c r="C619" s="21" t="s">
        <v>107</v>
      </c>
      <c r="D619" s="62">
        <v>905.82</v>
      </c>
      <c r="E619" s="96" t="e">
        <f>D619/#REF!</f>
        <v>#REF!</v>
      </c>
    </row>
    <row r="620" spans="1:5" s="19" customFormat="1" ht="15.75">
      <c r="A620" s="20" t="s">
        <v>930</v>
      </c>
      <c r="B620" s="31" t="s">
        <v>529</v>
      </c>
      <c r="C620" s="21" t="s">
        <v>107</v>
      </c>
      <c r="D620" s="62">
        <v>655.11</v>
      </c>
      <c r="E620" s="96" t="e">
        <f>D620/#REF!</f>
        <v>#REF!</v>
      </c>
    </row>
    <row r="621" spans="1:5" s="19" customFormat="1" ht="15.75">
      <c r="A621" s="20" t="s">
        <v>931</v>
      </c>
      <c r="B621" s="31" t="s">
        <v>530</v>
      </c>
      <c r="C621" s="21" t="s">
        <v>107</v>
      </c>
      <c r="D621" s="62">
        <v>952.13</v>
      </c>
      <c r="E621" s="96" t="e">
        <f>D621/#REF!</f>
        <v>#REF!</v>
      </c>
    </row>
    <row r="622" spans="1:5" s="19" customFormat="1" ht="15.75">
      <c r="A622" s="20" t="s">
        <v>932</v>
      </c>
      <c r="B622" s="31" t="s">
        <v>531</v>
      </c>
      <c r="C622" s="21" t="s">
        <v>107</v>
      </c>
      <c r="D622" s="62">
        <v>1145.78</v>
      </c>
      <c r="E622" s="96" t="e">
        <f>D622/#REF!</f>
        <v>#REF!</v>
      </c>
    </row>
    <row r="623" spans="1:5" s="19" customFormat="1" ht="15.75">
      <c r="A623" s="20" t="s">
        <v>933</v>
      </c>
      <c r="B623" s="31" t="s">
        <v>532</v>
      </c>
      <c r="C623" s="21" t="s">
        <v>107</v>
      </c>
      <c r="D623" s="62">
        <v>819.2</v>
      </c>
      <c r="E623" s="96" t="e">
        <f>D623/#REF!</f>
        <v>#REF!</v>
      </c>
    </row>
    <row r="624" spans="1:5" s="19" customFormat="1" ht="15.75">
      <c r="A624" s="20" t="s">
        <v>934</v>
      </c>
      <c r="B624" s="31" t="s">
        <v>533</v>
      </c>
      <c r="C624" s="21" t="s">
        <v>107</v>
      </c>
      <c r="D624" s="62">
        <v>1239.84</v>
      </c>
      <c r="E624" s="96" t="e">
        <f>D624/#REF!</f>
        <v>#REF!</v>
      </c>
    </row>
    <row r="625" spans="1:5" s="19" customFormat="1" ht="15.75">
      <c r="A625" s="20" t="s">
        <v>935</v>
      </c>
      <c r="B625" s="31" t="s">
        <v>534</v>
      </c>
      <c r="C625" s="21" t="s">
        <v>107</v>
      </c>
      <c r="D625" s="62">
        <v>548.87</v>
      </c>
      <c r="E625" s="96" t="e">
        <f>D625/#REF!</f>
        <v>#REF!</v>
      </c>
    </row>
    <row r="626" spans="1:5" s="19" customFormat="1" ht="15.75">
      <c r="A626" s="20" t="s">
        <v>936</v>
      </c>
      <c r="B626" s="31" t="s">
        <v>535</v>
      </c>
      <c r="C626" s="21" t="s">
        <v>107</v>
      </c>
      <c r="D626" s="62">
        <v>573.09</v>
      </c>
      <c r="E626" s="96" t="e">
        <f>D626/#REF!</f>
        <v>#REF!</v>
      </c>
    </row>
    <row r="627" spans="1:5" s="19" customFormat="1" ht="18" customHeight="1">
      <c r="A627" s="20" t="s">
        <v>937</v>
      </c>
      <c r="B627" s="24" t="s">
        <v>108</v>
      </c>
      <c r="C627" s="21" t="s">
        <v>107</v>
      </c>
      <c r="D627" s="62">
        <v>858.31</v>
      </c>
      <c r="E627" s="96" t="e">
        <f>D627/#REF!</f>
        <v>#REF!</v>
      </c>
    </row>
    <row r="628" spans="1:5" s="19" customFormat="1" ht="15.75">
      <c r="A628" s="20" t="s">
        <v>938</v>
      </c>
      <c r="B628" s="31" t="s">
        <v>109</v>
      </c>
      <c r="C628" s="21" t="s">
        <v>107</v>
      </c>
      <c r="D628" s="62">
        <v>901.72</v>
      </c>
      <c r="E628" s="96" t="e">
        <f>D628/#REF!</f>
        <v>#REF!</v>
      </c>
    </row>
    <row r="629" spans="1:5" s="19" customFormat="1" ht="15.75">
      <c r="A629" s="20" t="s">
        <v>939</v>
      </c>
      <c r="B629" s="31" t="s">
        <v>110</v>
      </c>
      <c r="C629" s="21" t="s">
        <v>107</v>
      </c>
      <c r="D629" s="62">
        <v>583.89</v>
      </c>
      <c r="E629" s="96" t="e">
        <f>D629/#REF!</f>
        <v>#REF!</v>
      </c>
    </row>
    <row r="630" spans="1:5" s="19" customFormat="1" ht="15.75">
      <c r="A630" s="20" t="s">
        <v>940</v>
      </c>
      <c r="B630" s="31" t="s">
        <v>81</v>
      </c>
      <c r="C630" s="21" t="s">
        <v>107</v>
      </c>
      <c r="D630" s="62">
        <v>1050.66</v>
      </c>
      <c r="E630" s="96" t="e">
        <f>D630/#REF!</f>
        <v>#REF!</v>
      </c>
    </row>
    <row r="631" spans="1:5" s="19" customFormat="1" ht="15.75">
      <c r="A631" s="20" t="s">
        <v>1143</v>
      </c>
      <c r="B631" s="31" t="s">
        <v>1146</v>
      </c>
      <c r="C631" s="21" t="s">
        <v>107</v>
      </c>
      <c r="D631" s="62">
        <v>329.67</v>
      </c>
      <c r="E631" s="96" t="e">
        <f>D631/#REF!</f>
        <v>#REF!</v>
      </c>
    </row>
    <row r="632" spans="1:5" s="19" customFormat="1" ht="15.75">
      <c r="A632" s="20" t="s">
        <v>1144</v>
      </c>
      <c r="B632" s="31" t="s">
        <v>1147</v>
      </c>
      <c r="C632" s="21" t="s">
        <v>107</v>
      </c>
      <c r="D632" s="62">
        <v>257.14</v>
      </c>
      <c r="E632" s="96" t="e">
        <f>D632/#REF!</f>
        <v>#REF!</v>
      </c>
    </row>
    <row r="633" spans="1:7" s="19" customFormat="1" ht="15.75">
      <c r="A633" s="20" t="s">
        <v>1145</v>
      </c>
      <c r="B633" s="31" t="s">
        <v>1148</v>
      </c>
      <c r="C633" s="21" t="s">
        <v>107</v>
      </c>
      <c r="D633" s="62">
        <v>335.51</v>
      </c>
      <c r="E633" s="96" t="e">
        <f>D633/#REF!</f>
        <v>#REF!</v>
      </c>
      <c r="G633" s="112" t="e">
        <f>SUM(E618:E633)/16</f>
        <v>#REF!</v>
      </c>
    </row>
    <row r="634" spans="1:5" s="19" customFormat="1" ht="15.75">
      <c r="A634" s="20" t="s">
        <v>1149</v>
      </c>
      <c r="B634" s="31" t="s">
        <v>1157</v>
      </c>
      <c r="C634" s="21" t="s">
        <v>107</v>
      </c>
      <c r="D634" s="62">
        <v>678.18</v>
      </c>
      <c r="E634" s="96" t="e">
        <f>D634/#REF!</f>
        <v>#REF!</v>
      </c>
    </row>
    <row r="635" spans="1:5" s="19" customFormat="1" ht="12" customHeight="1">
      <c r="A635" s="20"/>
      <c r="B635" s="31"/>
      <c r="C635" s="21"/>
      <c r="D635" s="62"/>
      <c r="E635" s="96"/>
    </row>
    <row r="636" spans="1:5" s="12" customFormat="1" ht="18.75">
      <c r="A636" s="157" t="s">
        <v>1199</v>
      </c>
      <c r="B636" s="157"/>
      <c r="C636" s="157"/>
      <c r="D636" s="157"/>
      <c r="E636" s="157"/>
    </row>
    <row r="637" spans="1:5" s="19" customFormat="1" ht="15.75">
      <c r="A637" s="20" t="s">
        <v>941</v>
      </c>
      <c r="B637" s="53" t="s">
        <v>402</v>
      </c>
      <c r="C637" s="21" t="s">
        <v>85</v>
      </c>
      <c r="D637" s="62">
        <v>42.44</v>
      </c>
      <c r="E637" s="96" t="e">
        <f>D637/#REF!</f>
        <v>#REF!</v>
      </c>
    </row>
    <row r="638" spans="1:5" s="19" customFormat="1" ht="15.75">
      <c r="A638" s="20" t="s">
        <v>942</v>
      </c>
      <c r="B638" s="53" t="s">
        <v>403</v>
      </c>
      <c r="C638" s="21" t="s">
        <v>85</v>
      </c>
      <c r="D638" s="62">
        <v>32.1</v>
      </c>
      <c r="E638" s="96" t="e">
        <f>D638/#REF!</f>
        <v>#REF!</v>
      </c>
    </row>
    <row r="639" spans="1:5" s="19" customFormat="1" ht="15.75">
      <c r="A639" s="20" t="s">
        <v>943</v>
      </c>
      <c r="B639" s="53" t="s">
        <v>404</v>
      </c>
      <c r="C639" s="21" t="s">
        <v>85</v>
      </c>
      <c r="D639" s="62">
        <v>20.78</v>
      </c>
      <c r="E639" s="96" t="e">
        <f>D639/#REF!</f>
        <v>#REF!</v>
      </c>
    </row>
    <row r="640" spans="1:5" s="19" customFormat="1" ht="15.75">
      <c r="A640" s="20" t="s">
        <v>944</v>
      </c>
      <c r="B640" s="53" t="s">
        <v>405</v>
      </c>
      <c r="C640" s="21" t="s">
        <v>85</v>
      </c>
      <c r="D640" s="62">
        <v>95.92</v>
      </c>
      <c r="E640" s="96" t="e">
        <f>D640/#REF!</f>
        <v>#REF!</v>
      </c>
    </row>
    <row r="641" spans="1:5" s="19" customFormat="1" ht="15.75">
      <c r="A641" s="20" t="s">
        <v>945</v>
      </c>
      <c r="B641" s="53" t="s">
        <v>406</v>
      </c>
      <c r="C641" s="21" t="s">
        <v>85</v>
      </c>
      <c r="D641" s="62">
        <v>13.53</v>
      </c>
      <c r="E641" s="96" t="e">
        <f>D641/#REF!</f>
        <v>#REF!</v>
      </c>
    </row>
    <row r="642" spans="1:5" s="19" customFormat="1" ht="15.75">
      <c r="A642" s="20" t="s">
        <v>946</v>
      </c>
      <c r="B642" s="53" t="s">
        <v>407</v>
      </c>
      <c r="C642" s="21" t="s">
        <v>85</v>
      </c>
      <c r="D642" s="62">
        <v>15.63</v>
      </c>
      <c r="E642" s="96" t="e">
        <f>D642/#REF!</f>
        <v>#REF!</v>
      </c>
    </row>
    <row r="643" spans="1:5" s="19" customFormat="1" ht="15.75">
      <c r="A643" s="20" t="s">
        <v>947</v>
      </c>
      <c r="B643" s="53" t="s">
        <v>408</v>
      </c>
      <c r="C643" s="21" t="s">
        <v>85</v>
      </c>
      <c r="D643" s="62">
        <v>17.31</v>
      </c>
      <c r="E643" s="96" t="e">
        <f>D643/#REF!</f>
        <v>#REF!</v>
      </c>
    </row>
    <row r="644" spans="1:5" s="19" customFormat="1" ht="15.75">
      <c r="A644" s="20" t="s">
        <v>948</v>
      </c>
      <c r="B644" s="53" t="s">
        <v>409</v>
      </c>
      <c r="C644" s="21" t="s">
        <v>85</v>
      </c>
      <c r="D644" s="62">
        <v>1479.29</v>
      </c>
      <c r="E644" s="96" t="e">
        <f>D644/#REF!</f>
        <v>#REF!</v>
      </c>
    </row>
    <row r="645" spans="1:5" s="19" customFormat="1" ht="15.75">
      <c r="A645" s="20" t="s">
        <v>949</v>
      </c>
      <c r="B645" s="53" t="s">
        <v>410</v>
      </c>
      <c r="C645" s="21" t="s">
        <v>85</v>
      </c>
      <c r="D645" s="62">
        <v>2205.18</v>
      </c>
      <c r="E645" s="96" t="e">
        <f>D645/#REF!</f>
        <v>#REF!</v>
      </c>
    </row>
    <row r="646" spans="1:5" s="19" customFormat="1" ht="15.75">
      <c r="A646" s="20" t="s">
        <v>950</v>
      </c>
      <c r="B646" s="53" t="s">
        <v>411</v>
      </c>
      <c r="C646" s="21" t="s">
        <v>85</v>
      </c>
      <c r="D646" s="62">
        <v>706.49</v>
      </c>
      <c r="E646" s="96" t="e">
        <f>D646/#REF!</f>
        <v>#REF!</v>
      </c>
    </row>
    <row r="647" spans="1:5" s="19" customFormat="1" ht="15.75">
      <c r="A647" s="20" t="s">
        <v>951</v>
      </c>
      <c r="B647" s="53" t="s">
        <v>412</v>
      </c>
      <c r="C647" s="21" t="s">
        <v>85</v>
      </c>
      <c r="D647" s="62">
        <v>296.93</v>
      </c>
      <c r="E647" s="96" t="e">
        <f>D647/#REF!</f>
        <v>#REF!</v>
      </c>
    </row>
    <row r="648" spans="1:5" s="19" customFormat="1" ht="15.75">
      <c r="A648" s="20" t="s">
        <v>952</v>
      </c>
      <c r="B648" s="53" t="s">
        <v>413</v>
      </c>
      <c r="C648" s="21" t="s">
        <v>85</v>
      </c>
      <c r="D648" s="62">
        <v>134.73</v>
      </c>
      <c r="E648" s="96" t="e">
        <f>D648/#REF!</f>
        <v>#REF!</v>
      </c>
    </row>
    <row r="649" spans="1:5" s="19" customFormat="1" ht="15.75">
      <c r="A649" s="20" t="s">
        <v>953</v>
      </c>
      <c r="B649" s="53" t="s">
        <v>414</v>
      </c>
      <c r="C649" s="21" t="s">
        <v>85</v>
      </c>
      <c r="D649" s="62">
        <v>25.57</v>
      </c>
      <c r="E649" s="96" t="e">
        <f>D649/#REF!</f>
        <v>#REF!</v>
      </c>
    </row>
    <row r="650" spans="1:5" s="19" customFormat="1" ht="15.75">
      <c r="A650" s="20" t="s">
        <v>954</v>
      </c>
      <c r="B650" s="53" t="s">
        <v>415</v>
      </c>
      <c r="C650" s="21" t="s">
        <v>85</v>
      </c>
      <c r="D650" s="62">
        <v>40.42</v>
      </c>
      <c r="E650" s="96" t="e">
        <f>D650/#REF!</f>
        <v>#REF!</v>
      </c>
    </row>
    <row r="651" spans="1:5" s="19" customFormat="1" ht="15.75">
      <c r="A651" s="20" t="s">
        <v>955</v>
      </c>
      <c r="B651" s="53" t="s">
        <v>416</v>
      </c>
      <c r="C651" s="21" t="s">
        <v>85</v>
      </c>
      <c r="D651" s="62">
        <v>64.54</v>
      </c>
      <c r="E651" s="96" t="e">
        <f>D651/#REF!</f>
        <v>#REF!</v>
      </c>
    </row>
    <row r="652" spans="1:5" s="19" customFormat="1" ht="15.75">
      <c r="A652" s="20" t="s">
        <v>956</v>
      </c>
      <c r="B652" s="53" t="s">
        <v>417</v>
      </c>
      <c r="C652" s="21" t="s">
        <v>85</v>
      </c>
      <c r="D652" s="62">
        <v>53.88</v>
      </c>
      <c r="E652" s="96" t="e">
        <f>D652/#REF!</f>
        <v>#REF!</v>
      </c>
    </row>
    <row r="653" spans="1:5" s="19" customFormat="1" ht="15.75">
      <c r="A653" s="20" t="s">
        <v>957</v>
      </c>
      <c r="B653" s="53" t="s">
        <v>418</v>
      </c>
      <c r="C653" s="21" t="s">
        <v>85</v>
      </c>
      <c r="D653" s="62">
        <v>50.49</v>
      </c>
      <c r="E653" s="96" t="e">
        <f>D653/#REF!</f>
        <v>#REF!</v>
      </c>
    </row>
    <row r="654" spans="1:5" s="19" customFormat="1" ht="15.75">
      <c r="A654" s="20" t="s">
        <v>958</v>
      </c>
      <c r="B654" s="53" t="s">
        <v>419</v>
      </c>
      <c r="C654" s="21" t="s">
        <v>85</v>
      </c>
      <c r="D654" s="62">
        <v>173.52</v>
      </c>
      <c r="E654" s="96" t="e">
        <f>D654/#REF!</f>
        <v>#REF!</v>
      </c>
    </row>
    <row r="655" spans="1:5" s="19" customFormat="1" ht="15.75">
      <c r="A655" s="20" t="s">
        <v>959</v>
      </c>
      <c r="B655" s="53" t="s">
        <v>420</v>
      </c>
      <c r="C655" s="21" t="s">
        <v>85</v>
      </c>
      <c r="D655" s="62">
        <v>5.1</v>
      </c>
      <c r="E655" s="96" t="e">
        <f>D655/#REF!</f>
        <v>#REF!</v>
      </c>
    </row>
    <row r="656" spans="1:5" s="19" customFormat="1" ht="15.75">
      <c r="A656" s="20" t="s">
        <v>960</v>
      </c>
      <c r="B656" s="53" t="s">
        <v>421</v>
      </c>
      <c r="C656" s="21" t="s">
        <v>85</v>
      </c>
      <c r="D656" s="62">
        <v>63.97</v>
      </c>
      <c r="E656" s="96" t="e">
        <f>D656/#REF!</f>
        <v>#REF!</v>
      </c>
    </row>
    <row r="657" spans="1:5" s="19" customFormat="1" ht="15.75">
      <c r="A657" s="20" t="s">
        <v>961</v>
      </c>
      <c r="B657" s="53" t="s">
        <v>422</v>
      </c>
      <c r="C657" s="21" t="s">
        <v>85</v>
      </c>
      <c r="D657" s="62">
        <v>213.34</v>
      </c>
      <c r="E657" s="96" t="e">
        <f>D657/#REF!</f>
        <v>#REF!</v>
      </c>
    </row>
    <row r="658" spans="1:5" s="19" customFormat="1" ht="15.75">
      <c r="A658" s="20" t="s">
        <v>962</v>
      </c>
      <c r="B658" s="53" t="s">
        <v>423</v>
      </c>
      <c r="C658" s="21" t="s">
        <v>85</v>
      </c>
      <c r="D658" s="42">
        <v>87.7</v>
      </c>
      <c r="E658" s="96" t="e">
        <f>D658/#REF!</f>
        <v>#REF!</v>
      </c>
    </row>
    <row r="659" spans="1:5" s="19" customFormat="1" ht="15.75">
      <c r="A659" s="20" t="s">
        <v>963</v>
      </c>
      <c r="B659" s="53" t="s">
        <v>424</v>
      </c>
      <c r="C659" s="21" t="s">
        <v>85</v>
      </c>
      <c r="D659" s="62">
        <v>616.87</v>
      </c>
      <c r="E659" s="96" t="e">
        <f>D659/#REF!</f>
        <v>#REF!</v>
      </c>
    </row>
    <row r="660" spans="1:5" s="19" customFormat="1" ht="15.75">
      <c r="A660" s="20" t="s">
        <v>964</v>
      </c>
      <c r="B660" s="53" t="s">
        <v>425</v>
      </c>
      <c r="C660" s="21" t="s">
        <v>85</v>
      </c>
      <c r="D660" s="62">
        <v>145.52</v>
      </c>
      <c r="E660" s="96" t="e">
        <f>D660/#REF!</f>
        <v>#REF!</v>
      </c>
    </row>
    <row r="661" spans="1:5" s="19" customFormat="1" ht="15.75">
      <c r="A661" s="20" t="s">
        <v>965</v>
      </c>
      <c r="B661" s="53" t="s">
        <v>426</v>
      </c>
      <c r="C661" s="21" t="s">
        <v>85</v>
      </c>
      <c r="D661" s="62">
        <v>370.15</v>
      </c>
      <c r="E661" s="96" t="e">
        <f>D661/#REF!</f>
        <v>#REF!</v>
      </c>
    </row>
    <row r="662" spans="1:5" s="19" customFormat="1" ht="15.75">
      <c r="A662" s="20" t="s">
        <v>966</v>
      </c>
      <c r="B662" s="53" t="s">
        <v>427</v>
      </c>
      <c r="C662" s="21" t="s">
        <v>85</v>
      </c>
      <c r="D662" s="62">
        <v>382.92</v>
      </c>
      <c r="E662" s="96" t="e">
        <f>D662/#REF!</f>
        <v>#REF!</v>
      </c>
    </row>
    <row r="663" spans="1:5" s="19" customFormat="1" ht="15.75">
      <c r="A663" s="20" t="s">
        <v>967</v>
      </c>
      <c r="B663" s="53" t="s">
        <v>428</v>
      </c>
      <c r="C663" s="21" t="s">
        <v>85</v>
      </c>
      <c r="D663" s="62">
        <v>356.04</v>
      </c>
      <c r="E663" s="96" t="e">
        <f>D663/#REF!</f>
        <v>#REF!</v>
      </c>
    </row>
    <row r="664" spans="1:5" s="19" customFormat="1" ht="15.75">
      <c r="A664" s="20" t="s">
        <v>968</v>
      </c>
      <c r="B664" s="53" t="s">
        <v>429</v>
      </c>
      <c r="C664" s="21" t="s">
        <v>85</v>
      </c>
      <c r="D664" s="62">
        <v>112.75</v>
      </c>
      <c r="E664" s="96" t="e">
        <f>D664/#REF!</f>
        <v>#REF!</v>
      </c>
    </row>
    <row r="665" spans="1:5" s="19" customFormat="1" ht="15.75">
      <c r="A665" s="20" t="s">
        <v>969</v>
      </c>
      <c r="B665" s="53" t="s">
        <v>430</v>
      </c>
      <c r="C665" s="21" t="s">
        <v>85</v>
      </c>
      <c r="D665" s="62">
        <v>159.28</v>
      </c>
      <c r="E665" s="96" t="e">
        <f>D665/#REF!</f>
        <v>#REF!</v>
      </c>
    </row>
    <row r="666" spans="1:5" s="19" customFormat="1" ht="15.75">
      <c r="A666" s="20" t="s">
        <v>970</v>
      </c>
      <c r="B666" s="53" t="s">
        <v>431</v>
      </c>
      <c r="C666" s="21" t="s">
        <v>85</v>
      </c>
      <c r="D666" s="62">
        <v>94.58</v>
      </c>
      <c r="E666" s="96" t="e">
        <f>D666/#REF!</f>
        <v>#REF!</v>
      </c>
    </row>
    <row r="667" spans="1:5" s="19" customFormat="1" ht="15.75">
      <c r="A667" s="20" t="s">
        <v>971</v>
      </c>
      <c r="B667" s="53" t="s">
        <v>432</v>
      </c>
      <c r="C667" s="21" t="s">
        <v>85</v>
      </c>
      <c r="D667" s="62">
        <v>77.21</v>
      </c>
      <c r="E667" s="96" t="e">
        <f>D667/#REF!</f>
        <v>#REF!</v>
      </c>
    </row>
    <row r="668" spans="1:5" s="19" customFormat="1" ht="15.75">
      <c r="A668" s="20" t="s">
        <v>972</v>
      </c>
      <c r="B668" s="53" t="s">
        <v>433</v>
      </c>
      <c r="C668" s="21" t="s">
        <v>85</v>
      </c>
      <c r="D668" s="62">
        <v>35.64</v>
      </c>
      <c r="E668" s="96" t="e">
        <f>D668/#REF!</f>
        <v>#REF!</v>
      </c>
    </row>
    <row r="669" spans="1:5" s="19" customFormat="1" ht="15.75">
      <c r="A669" s="20" t="s">
        <v>973</v>
      </c>
      <c r="B669" s="53" t="s">
        <v>434</v>
      </c>
      <c r="C669" s="21" t="s">
        <v>85</v>
      </c>
      <c r="D669" s="62">
        <v>89.69</v>
      </c>
      <c r="E669" s="96" t="e">
        <f>D669/#REF!</f>
        <v>#REF!</v>
      </c>
    </row>
    <row r="670" spans="1:5" s="19" customFormat="1" ht="15.75">
      <c r="A670" s="20" t="s">
        <v>974</v>
      </c>
      <c r="B670" s="53" t="s">
        <v>435</v>
      </c>
      <c r="C670" s="21" t="s">
        <v>85</v>
      </c>
      <c r="D670" s="62">
        <v>27.98</v>
      </c>
      <c r="E670" s="96" t="e">
        <f>D670/#REF!</f>
        <v>#REF!</v>
      </c>
    </row>
    <row r="671" spans="1:5" s="19" customFormat="1" ht="15.75">
      <c r="A671" s="20" t="s">
        <v>975</v>
      </c>
      <c r="B671" s="53" t="s">
        <v>436</v>
      </c>
      <c r="C671" s="21" t="s">
        <v>85</v>
      </c>
      <c r="D671" s="62">
        <v>79.39</v>
      </c>
      <c r="E671" s="96" t="e">
        <f>D671/#REF!</f>
        <v>#REF!</v>
      </c>
    </row>
    <row r="672" spans="1:5" s="19" customFormat="1" ht="31.5">
      <c r="A672" s="20" t="s">
        <v>976</v>
      </c>
      <c r="B672" s="53" t="s">
        <v>437</v>
      </c>
      <c r="C672" s="21" t="s">
        <v>85</v>
      </c>
      <c r="D672" s="62">
        <v>25573.41</v>
      </c>
      <c r="E672" s="96" t="e">
        <f>D672/#REF!</f>
        <v>#REF!</v>
      </c>
    </row>
    <row r="673" spans="1:5" s="19" customFormat="1" ht="31.5">
      <c r="A673" s="20" t="s">
        <v>977</v>
      </c>
      <c r="B673" s="53" t="s">
        <v>438</v>
      </c>
      <c r="C673" s="21" t="s">
        <v>85</v>
      </c>
      <c r="D673" s="42">
        <v>22304.39</v>
      </c>
      <c r="E673" s="96" t="e">
        <f>D673/#REF!</f>
        <v>#REF!</v>
      </c>
    </row>
    <row r="674" spans="1:5" s="19" customFormat="1" ht="31.5">
      <c r="A674" s="20" t="s">
        <v>978</v>
      </c>
      <c r="B674" s="53" t="s">
        <v>439</v>
      </c>
      <c r="C674" s="21" t="s">
        <v>85</v>
      </c>
      <c r="D674" s="62">
        <v>3231.35</v>
      </c>
      <c r="E674" s="96" t="e">
        <f>D674/#REF!</f>
        <v>#REF!</v>
      </c>
    </row>
    <row r="675" spans="1:5" s="19" customFormat="1" ht="15.75">
      <c r="A675" s="20" t="s">
        <v>979</v>
      </c>
      <c r="B675" s="53" t="s">
        <v>440</v>
      </c>
      <c r="C675" s="21" t="s">
        <v>85</v>
      </c>
      <c r="D675" s="62">
        <v>124.89</v>
      </c>
      <c r="E675" s="96" t="e">
        <f>D675/#REF!</f>
        <v>#REF!</v>
      </c>
    </row>
    <row r="676" spans="1:7" s="54" customFormat="1" ht="15.75">
      <c r="A676" s="20" t="s">
        <v>980</v>
      </c>
      <c r="B676" s="48" t="s">
        <v>441</v>
      </c>
      <c r="C676" s="46" t="s">
        <v>85</v>
      </c>
      <c r="D676" s="64">
        <v>54.37</v>
      </c>
      <c r="E676" s="100" t="e">
        <f>D676/#REF!</f>
        <v>#REF!</v>
      </c>
      <c r="G676" s="115" t="e">
        <f>SUM(E637:E676)/40</f>
        <v>#REF!</v>
      </c>
    </row>
    <row r="677" spans="1:5" s="12" customFormat="1" ht="18.75">
      <c r="A677" s="158" t="s">
        <v>1200</v>
      </c>
      <c r="B677" s="158"/>
      <c r="C677" s="158"/>
      <c r="D677" s="158"/>
      <c r="E677" s="158"/>
    </row>
    <row r="678" spans="1:5" s="12" customFormat="1" ht="15.75">
      <c r="A678" s="20" t="s">
        <v>981</v>
      </c>
      <c r="B678" s="117" t="s">
        <v>1179</v>
      </c>
      <c r="C678" s="18" t="s">
        <v>229</v>
      </c>
      <c r="D678" s="116">
        <v>2777.65</v>
      </c>
      <c r="E678" s="96" t="e">
        <f>D678/#REF!</f>
        <v>#REF!</v>
      </c>
    </row>
    <row r="679" spans="1:5" s="19" customFormat="1" ht="15.75">
      <c r="A679" s="20"/>
      <c r="B679" s="118" t="s">
        <v>442</v>
      </c>
      <c r="C679" s="17" t="s">
        <v>229</v>
      </c>
      <c r="D679" s="119">
        <v>67.870420054496</v>
      </c>
      <c r="E679" s="120" t="e">
        <f>D679/#REF!</f>
        <v>#REF!</v>
      </c>
    </row>
    <row r="680" spans="1:5" s="19" customFormat="1" ht="15.75">
      <c r="A680" s="20"/>
      <c r="B680" s="118" t="s">
        <v>443</v>
      </c>
      <c r="C680" s="17" t="s">
        <v>229</v>
      </c>
      <c r="D680" s="119">
        <v>21.721734417438714</v>
      </c>
      <c r="E680" s="120" t="e">
        <f>D680/#REF!</f>
        <v>#REF!</v>
      </c>
    </row>
    <row r="681" spans="1:5" s="19" customFormat="1" ht="15.75">
      <c r="A681" s="20"/>
      <c r="B681" s="118" t="s">
        <v>444</v>
      </c>
      <c r="C681" s="17" t="s">
        <v>229</v>
      </c>
      <c r="D681" s="119">
        <v>89.60215447193472</v>
      </c>
      <c r="E681" s="120" t="e">
        <f>D681/#REF!</f>
        <v>#REF!</v>
      </c>
    </row>
    <row r="682" spans="1:5" s="19" customFormat="1" ht="15.75">
      <c r="A682" s="20"/>
      <c r="B682" s="118" t="s">
        <v>445</v>
      </c>
      <c r="C682" s="17" t="s">
        <v>229</v>
      </c>
      <c r="D682" s="119">
        <v>135.760840108992</v>
      </c>
      <c r="E682" s="120" t="e">
        <f>D682/#REF!</f>
        <v>#REF!</v>
      </c>
    </row>
    <row r="683" spans="1:5" s="19" customFormat="1" ht="15.75">
      <c r="A683" s="20"/>
      <c r="B683" s="118" t="s">
        <v>446</v>
      </c>
      <c r="C683" s="17" t="s">
        <v>229</v>
      </c>
      <c r="D683" s="119">
        <v>46.15868563705729</v>
      </c>
      <c r="E683" s="120" t="e">
        <f>D683/#REF!</f>
        <v>#REF!</v>
      </c>
    </row>
    <row r="684" spans="1:5" s="19" customFormat="1" ht="15.75">
      <c r="A684" s="20"/>
      <c r="B684" s="118" t="s">
        <v>447</v>
      </c>
      <c r="C684" s="17" t="s">
        <v>229</v>
      </c>
      <c r="D684" s="119">
        <v>293.23341463542266</v>
      </c>
      <c r="E684" s="120" t="e">
        <f>D684/#REF!</f>
        <v>#REF!</v>
      </c>
    </row>
    <row r="685" spans="1:5" s="19" customFormat="1" ht="27.75" customHeight="1">
      <c r="A685" s="20"/>
      <c r="B685" s="118" t="s">
        <v>448</v>
      </c>
      <c r="C685" s="17" t="s">
        <v>229</v>
      </c>
      <c r="D685" s="119">
        <v>271.521680217984</v>
      </c>
      <c r="E685" s="120" t="e">
        <f>D685/#REF!</f>
        <v>#REF!</v>
      </c>
    </row>
    <row r="686" spans="1:5" s="19" customFormat="1" ht="28.5" customHeight="1">
      <c r="A686" s="20"/>
      <c r="B686" s="118" t="s">
        <v>449</v>
      </c>
      <c r="C686" s="17" t="s">
        <v>229</v>
      </c>
      <c r="D686" s="119">
        <v>21.721734417438714</v>
      </c>
      <c r="E686" s="120" t="e">
        <f>D686/#REF!</f>
        <v>#REF!</v>
      </c>
    </row>
    <row r="687" spans="1:5" s="19" customFormat="1" ht="15.75">
      <c r="A687" s="20"/>
      <c r="B687" s="118" t="s">
        <v>450</v>
      </c>
      <c r="C687" s="17" t="s">
        <v>229</v>
      </c>
      <c r="D687" s="119">
        <v>21.721734417438714</v>
      </c>
      <c r="E687" s="120" t="e">
        <f>D687/#REF!</f>
        <v>#REF!</v>
      </c>
    </row>
    <row r="688" spans="1:5" s="19" customFormat="1" ht="15.75">
      <c r="A688" s="20"/>
      <c r="B688" s="118" t="s">
        <v>451</v>
      </c>
      <c r="C688" s="17" t="s">
        <v>229</v>
      </c>
      <c r="D688" s="119">
        <v>67.880420054496</v>
      </c>
      <c r="E688" s="120" t="e">
        <f>D688/#REF!</f>
        <v>#REF!</v>
      </c>
    </row>
    <row r="689" spans="1:5" s="19" customFormat="1" ht="30" customHeight="1">
      <c r="A689" s="20"/>
      <c r="B689" s="118" t="s">
        <v>452</v>
      </c>
      <c r="C689" s="17" t="s">
        <v>229</v>
      </c>
      <c r="D689" s="119">
        <v>179.20430894386945</v>
      </c>
      <c r="E689" s="120" t="e">
        <f>D689/#REF!</f>
        <v>#REF!</v>
      </c>
    </row>
    <row r="690" spans="1:5" s="19" customFormat="1" ht="30" customHeight="1">
      <c r="A690" s="20"/>
      <c r="B690" s="118" t="s">
        <v>453</v>
      </c>
      <c r="C690" s="17" t="s">
        <v>229</v>
      </c>
      <c r="D690" s="119">
        <v>114.03910569155326</v>
      </c>
      <c r="E690" s="120" t="e">
        <f>D690/#REF!</f>
        <v>#REF!</v>
      </c>
    </row>
    <row r="691" spans="1:5" s="19" customFormat="1" ht="15.75">
      <c r="A691" s="20"/>
      <c r="B691" s="118" t="s">
        <v>454</v>
      </c>
      <c r="C691" s="17" t="s">
        <v>229</v>
      </c>
      <c r="D691" s="119">
        <v>407.282520326976</v>
      </c>
      <c r="E691" s="120" t="e">
        <f>D691/#REF!</f>
        <v>#REF!</v>
      </c>
    </row>
    <row r="692" spans="1:5" s="19" customFormat="1" ht="28.5" customHeight="1">
      <c r="A692" s="20"/>
      <c r="B692" s="118" t="s">
        <v>455</v>
      </c>
      <c r="C692" s="17" t="s">
        <v>229</v>
      </c>
      <c r="D692" s="119">
        <v>89.60215447193472</v>
      </c>
      <c r="E692" s="120" t="e">
        <f>D692/#REF!</f>
        <v>#REF!</v>
      </c>
    </row>
    <row r="693" spans="1:5" s="19" customFormat="1" ht="15.75">
      <c r="A693" s="20"/>
      <c r="B693" s="118" t="s">
        <v>456</v>
      </c>
      <c r="C693" s="17" t="s">
        <v>229</v>
      </c>
      <c r="D693" s="119">
        <v>67.880420054496</v>
      </c>
      <c r="E693" s="120" t="e">
        <f>D693/#REF!</f>
        <v>#REF!</v>
      </c>
    </row>
    <row r="694" spans="1:5" s="19" customFormat="1" ht="18" customHeight="1">
      <c r="A694" s="20"/>
      <c r="B694" s="118" t="s">
        <v>457</v>
      </c>
      <c r="C694" s="17" t="s">
        <v>229</v>
      </c>
      <c r="D694" s="119">
        <v>67.880420054496</v>
      </c>
      <c r="E694" s="120" t="e">
        <f>D694/#REF!</f>
        <v>#REF!</v>
      </c>
    </row>
    <row r="695" spans="1:5" s="19" customFormat="1" ht="27" customHeight="1">
      <c r="A695" s="20"/>
      <c r="B695" s="118" t="s">
        <v>458</v>
      </c>
      <c r="C695" s="17" t="s">
        <v>229</v>
      </c>
      <c r="D695" s="119">
        <v>89.60215447193472</v>
      </c>
      <c r="E695" s="120" t="e">
        <f>D695/#REF!</f>
        <v>#REF!</v>
      </c>
    </row>
    <row r="696" spans="1:5" s="19" customFormat="1" ht="15.75">
      <c r="A696" s="20"/>
      <c r="B696" s="118" t="s">
        <v>459</v>
      </c>
      <c r="C696" s="17" t="s">
        <v>229</v>
      </c>
      <c r="D696" s="119">
        <v>89.60215447193472</v>
      </c>
      <c r="E696" s="120" t="e">
        <f>D696/#REF!</f>
        <v>#REF!</v>
      </c>
    </row>
    <row r="697" spans="1:5" s="19" customFormat="1" ht="15.75">
      <c r="A697" s="20"/>
      <c r="B697" s="118" t="s">
        <v>460</v>
      </c>
      <c r="C697" s="17" t="s">
        <v>229</v>
      </c>
      <c r="D697" s="119">
        <v>46.15868563705729</v>
      </c>
      <c r="E697" s="120" t="e">
        <f>D697/#REF!</f>
        <v>#REF!</v>
      </c>
    </row>
    <row r="698" spans="1:5" s="19" customFormat="1" ht="15.75">
      <c r="A698" s="20"/>
      <c r="B698" s="118" t="s">
        <v>536</v>
      </c>
      <c r="C698" s="17" t="s">
        <v>229</v>
      </c>
      <c r="D698" s="119">
        <v>67.880420054496</v>
      </c>
      <c r="E698" s="120" t="e">
        <f>D698/#REF!</f>
        <v>#REF!</v>
      </c>
    </row>
    <row r="699" spans="1:5" s="19" customFormat="1" ht="15.75">
      <c r="A699" s="20"/>
      <c r="B699" s="118" t="s">
        <v>461</v>
      </c>
      <c r="C699" s="17" t="s">
        <v>229</v>
      </c>
      <c r="D699" s="119">
        <v>67.880420054496</v>
      </c>
      <c r="E699" s="120" t="e">
        <f>D699/#REF!</f>
        <v>#REF!</v>
      </c>
    </row>
    <row r="700" spans="1:5" s="19" customFormat="1" ht="30" customHeight="1">
      <c r="A700" s="20"/>
      <c r="B700" s="118" t="s">
        <v>462</v>
      </c>
      <c r="C700" s="17" t="s">
        <v>229</v>
      </c>
      <c r="D700" s="119">
        <v>135.760840108992</v>
      </c>
      <c r="E700" s="120" t="e">
        <f>D700/#REF!</f>
        <v>#REF!</v>
      </c>
    </row>
    <row r="701" spans="1:5" s="19" customFormat="1" ht="15.75">
      <c r="A701" s="20"/>
      <c r="B701" s="118" t="s">
        <v>463</v>
      </c>
      <c r="C701" s="17" t="s">
        <v>229</v>
      </c>
      <c r="D701" s="119">
        <v>181.9195257460493</v>
      </c>
      <c r="E701" s="120" t="e">
        <f>D701/#REF!</f>
        <v>#REF!</v>
      </c>
    </row>
    <row r="702" spans="1:7" s="19" customFormat="1" ht="15.75">
      <c r="A702" s="20"/>
      <c r="B702" s="118" t="s">
        <v>464</v>
      </c>
      <c r="C702" s="17" t="s">
        <v>229</v>
      </c>
      <c r="D702" s="119">
        <v>135.760840108992</v>
      </c>
      <c r="E702" s="120" t="e">
        <f>D702/#REF!</f>
        <v>#REF!</v>
      </c>
      <c r="G702" s="112" t="e">
        <f>SUM(E679:E702)/24</f>
        <v>#REF!</v>
      </c>
    </row>
    <row r="703" spans="1:5" s="12" customFormat="1" ht="18.75">
      <c r="A703" s="173" t="s">
        <v>1201</v>
      </c>
      <c r="B703" s="173"/>
      <c r="C703" s="173"/>
      <c r="D703" s="173"/>
      <c r="E703" s="173"/>
    </row>
    <row r="704" spans="1:5" s="19" customFormat="1" ht="31.5">
      <c r="A704" s="20" t="s">
        <v>982</v>
      </c>
      <c r="B704" s="31" t="s">
        <v>1151</v>
      </c>
      <c r="C704" s="18" t="s">
        <v>229</v>
      </c>
      <c r="D704" s="62">
        <v>1484.63</v>
      </c>
      <c r="E704" s="111" t="e">
        <f>D704/#REF!</f>
        <v>#REF!</v>
      </c>
    </row>
    <row r="705" spans="1:5" s="19" customFormat="1" ht="15.75">
      <c r="A705" s="20" t="s">
        <v>1158</v>
      </c>
      <c r="B705" s="32" t="s">
        <v>1152</v>
      </c>
      <c r="C705" s="18" t="s">
        <v>229</v>
      </c>
      <c r="D705" s="62">
        <v>1263.72</v>
      </c>
      <c r="E705" s="111" t="e">
        <f>D705/#REF!</f>
        <v>#REF!</v>
      </c>
    </row>
    <row r="706" spans="1:5" s="19" customFormat="1" ht="15.75">
      <c r="A706" s="20" t="s">
        <v>983</v>
      </c>
      <c r="B706" s="32" t="s">
        <v>1180</v>
      </c>
      <c r="C706" s="18" t="s">
        <v>229</v>
      </c>
      <c r="D706" s="62">
        <v>3159.77</v>
      </c>
      <c r="E706" s="96" t="e">
        <f>D706/#REF!</f>
        <v>#REF!</v>
      </c>
    </row>
    <row r="707" spans="1:5" s="19" customFormat="1" ht="23.25" customHeight="1">
      <c r="A707" s="174" t="s">
        <v>1202</v>
      </c>
      <c r="B707" s="175"/>
      <c r="C707" s="175"/>
      <c r="D707" s="175"/>
      <c r="E707" s="176"/>
    </row>
    <row r="708" spans="1:5" s="19" customFormat="1" ht="15.75">
      <c r="A708" s="123" t="s">
        <v>984</v>
      </c>
      <c r="B708" s="124" t="s">
        <v>1181</v>
      </c>
      <c r="C708" s="125" t="s">
        <v>229</v>
      </c>
      <c r="D708" s="122">
        <v>289.83</v>
      </c>
      <c r="E708" s="111" t="e">
        <f>D708/#REF!</f>
        <v>#REF!</v>
      </c>
    </row>
    <row r="709" spans="1:5" s="19" customFormat="1" ht="23.25" customHeight="1">
      <c r="A709" s="20" t="s">
        <v>1150</v>
      </c>
      <c r="B709" s="32" t="s">
        <v>1182</v>
      </c>
      <c r="C709" s="18" t="s">
        <v>229</v>
      </c>
      <c r="D709" s="121">
        <v>793.77</v>
      </c>
      <c r="E709" s="96" t="e">
        <f>D709/#REF!</f>
        <v>#REF!</v>
      </c>
    </row>
    <row r="710" ht="15.75" customHeight="1"/>
    <row r="711" spans="1:5" ht="33" customHeight="1">
      <c r="A711" s="177" t="s">
        <v>465</v>
      </c>
      <c r="B711" s="177"/>
      <c r="D711" s="136"/>
      <c r="E711" s="19"/>
    </row>
    <row r="712" spans="2:5" ht="15">
      <c r="B712" s="23"/>
      <c r="D712" s="67"/>
      <c r="E712" s="101"/>
    </row>
  </sheetData>
  <sheetProtection/>
  <mergeCells count="35">
    <mergeCell ref="A703:E703"/>
    <mergeCell ref="A707:E707"/>
    <mergeCell ref="A711:B711"/>
    <mergeCell ref="C1:D1"/>
    <mergeCell ref="C2:D2"/>
    <mergeCell ref="C3:D3"/>
    <mergeCell ref="C4:D4"/>
    <mergeCell ref="A431:E431"/>
    <mergeCell ref="B551:E551"/>
    <mergeCell ref="A617:E617"/>
    <mergeCell ref="A677:E677"/>
    <mergeCell ref="A259:E259"/>
    <mergeCell ref="A267:E267"/>
    <mergeCell ref="A310:E310"/>
    <mergeCell ref="A311:C311"/>
    <mergeCell ref="A400:E400"/>
    <mergeCell ref="A408:E408"/>
    <mergeCell ref="A226:E226"/>
    <mergeCell ref="A234:E234"/>
    <mergeCell ref="A235:E235"/>
    <mergeCell ref="A247:E247"/>
    <mergeCell ref="A616:E616"/>
    <mergeCell ref="A636:E636"/>
    <mergeCell ref="A131:E131"/>
    <mergeCell ref="A160:E160"/>
    <mergeCell ref="A202:E202"/>
    <mergeCell ref="A209:E209"/>
    <mergeCell ref="A217:E217"/>
    <mergeCell ref="A223:E223"/>
    <mergeCell ref="B11:E11"/>
    <mergeCell ref="A6:C6"/>
    <mergeCell ref="A7:C7"/>
    <mergeCell ref="A8:B9"/>
    <mergeCell ref="C8:C9"/>
    <mergeCell ref="A130:E130"/>
  </mergeCells>
  <printOptions/>
  <pageMargins left="0.1968503937007874" right="0" top="0" bottom="0" header="0.31496062992125984" footer="0.1968503937007874"/>
  <pageSetup firstPageNumber="1" useFirstPageNumber="1" fitToHeight="13" fitToWidth="1" horizontalDpi="600" verticalDpi="600" orientation="portrait" paperSize="9" scale="6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Кострикина Н.А.</dc:creator>
  <cp:keywords/>
  <dc:description/>
  <cp:lastModifiedBy>Администратор</cp:lastModifiedBy>
  <cp:lastPrinted>2014-11-19T10:53:39Z</cp:lastPrinted>
  <dcterms:created xsi:type="dcterms:W3CDTF">2012-08-07T06:51:32Z</dcterms:created>
  <dcterms:modified xsi:type="dcterms:W3CDTF">2015-01-21T10:30:20Z</dcterms:modified>
  <cp:category/>
  <cp:version/>
  <cp:contentType/>
  <cp:contentStatus/>
</cp:coreProperties>
</file>